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719D0854-C213-4B89-830B-B618A1CDCC1B}" xr6:coauthVersionLast="36" xr6:coauthVersionMax="36" xr10:uidLastSave="{00000000-0000-0000-0000-000000000000}"/>
  <bookViews>
    <workbookView xWindow="0" yWindow="0" windowWidth="28800" windowHeight="12135" xr2:uid="{CFA52DD9-D932-4B88-8D6F-3AD22D2D5425}"/>
  </bookViews>
  <sheets>
    <sheet name="表紙" sheetId="1" r:id="rId1"/>
    <sheet name="照明器具" sheetId="2" r:id="rId2"/>
  </sheets>
  <definedNames>
    <definedName name="_xlnm.Print_Area" localSheetId="1">照明器具!$A$3:$AN$219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21" i="2" l="1"/>
  <c r="AL221" i="2"/>
  <c r="AK221" i="2"/>
  <c r="AJ221" i="2"/>
  <c r="AI221" i="2"/>
  <c r="AH221" i="2"/>
  <c r="AG221" i="2"/>
  <c r="AF221" i="2"/>
  <c r="AE221" i="2"/>
  <c r="AD221" i="2"/>
  <c r="AC221" i="2"/>
  <c r="AB221" i="2"/>
  <c r="AA221" i="2"/>
  <c r="Z221" i="2"/>
  <c r="Y221" i="2"/>
  <c r="X221" i="2"/>
  <c r="W221" i="2"/>
  <c r="V221" i="2"/>
  <c r="U221" i="2"/>
  <c r="T221" i="2"/>
  <c r="S221" i="2"/>
  <c r="R221" i="2"/>
  <c r="Q221" i="2"/>
  <c r="P221" i="2"/>
  <c r="O221" i="2"/>
  <c r="N221" i="2"/>
  <c r="M221" i="2"/>
  <c r="L221" i="2"/>
  <c r="K221" i="2"/>
  <c r="J221" i="2"/>
  <c r="I221" i="2"/>
  <c r="H221" i="2"/>
  <c r="AN221" i="2" s="1"/>
  <c r="G221" i="2"/>
  <c r="F221" i="2"/>
  <c r="E221" i="2"/>
  <c r="AN219" i="2"/>
  <c r="AN218" i="2"/>
  <c r="J32" i="2" s="1"/>
  <c r="AN217" i="2"/>
  <c r="AN216" i="2"/>
  <c r="J30" i="2" s="1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8" i="2"/>
  <c r="AN187" i="2"/>
  <c r="AN186" i="2"/>
  <c r="AN185" i="2"/>
  <c r="I30" i="2" s="1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57" i="2"/>
  <c r="AN156" i="2"/>
  <c r="H32" i="2" s="1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26" i="2"/>
  <c r="AN125" i="2"/>
  <c r="G32" i="2" s="1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4" i="2"/>
  <c r="C64" i="2"/>
  <c r="C95" i="2" s="1"/>
  <c r="C126" i="2" s="1"/>
  <c r="C157" i="2" s="1"/>
  <c r="C188" i="2" s="1"/>
  <c r="C219" i="2" s="1"/>
  <c r="B64" i="2"/>
  <c r="B95" i="2" s="1"/>
  <c r="B126" i="2" s="1"/>
  <c r="B157" i="2" s="1"/>
  <c r="B188" i="2" s="1"/>
  <c r="B219" i="2" s="1"/>
  <c r="A64" i="2"/>
  <c r="A95" i="2" s="1"/>
  <c r="A126" i="2" s="1"/>
  <c r="A157" i="2" s="1"/>
  <c r="A188" i="2" s="1"/>
  <c r="A219" i="2" s="1"/>
  <c r="AN63" i="2"/>
  <c r="C63" i="2"/>
  <c r="C94" i="2" s="1"/>
  <c r="C125" i="2" s="1"/>
  <c r="C156" i="2" s="1"/>
  <c r="C187" i="2" s="1"/>
  <c r="C218" i="2" s="1"/>
  <c r="B63" i="2"/>
  <c r="B94" i="2" s="1"/>
  <c r="B125" i="2" s="1"/>
  <c r="B156" i="2" s="1"/>
  <c r="B187" i="2" s="1"/>
  <c r="B218" i="2" s="1"/>
  <c r="A63" i="2"/>
  <c r="A94" i="2" s="1"/>
  <c r="A125" i="2" s="1"/>
  <c r="A156" i="2" s="1"/>
  <c r="A187" i="2" s="1"/>
  <c r="A218" i="2" s="1"/>
  <c r="AN62" i="2"/>
  <c r="C62" i="2"/>
  <c r="C93" i="2" s="1"/>
  <c r="C124" i="2" s="1"/>
  <c r="C155" i="2" s="1"/>
  <c r="C186" i="2" s="1"/>
  <c r="C217" i="2" s="1"/>
  <c r="B62" i="2"/>
  <c r="B93" i="2" s="1"/>
  <c r="B124" i="2" s="1"/>
  <c r="B155" i="2" s="1"/>
  <c r="B186" i="2" s="1"/>
  <c r="B217" i="2" s="1"/>
  <c r="A62" i="2"/>
  <c r="A93" i="2" s="1"/>
  <c r="A124" i="2" s="1"/>
  <c r="A155" i="2" s="1"/>
  <c r="A186" i="2" s="1"/>
  <c r="A217" i="2" s="1"/>
  <c r="AN61" i="2"/>
  <c r="C61" i="2"/>
  <c r="C92" i="2" s="1"/>
  <c r="C123" i="2" s="1"/>
  <c r="C154" i="2" s="1"/>
  <c r="C185" i="2" s="1"/>
  <c r="C216" i="2" s="1"/>
  <c r="B61" i="2"/>
  <c r="B92" i="2" s="1"/>
  <c r="B123" i="2" s="1"/>
  <c r="B154" i="2" s="1"/>
  <c r="B185" i="2" s="1"/>
  <c r="B216" i="2" s="1"/>
  <c r="A61" i="2"/>
  <c r="A92" i="2" s="1"/>
  <c r="A123" i="2" s="1"/>
  <c r="A154" i="2" s="1"/>
  <c r="A185" i="2" s="1"/>
  <c r="A216" i="2" s="1"/>
  <c r="AN60" i="2"/>
  <c r="C60" i="2"/>
  <c r="C91" i="2" s="1"/>
  <c r="C122" i="2" s="1"/>
  <c r="C153" i="2" s="1"/>
  <c r="C184" i="2" s="1"/>
  <c r="C215" i="2" s="1"/>
  <c r="B60" i="2"/>
  <c r="B91" i="2" s="1"/>
  <c r="B122" i="2" s="1"/>
  <c r="B153" i="2" s="1"/>
  <c r="B184" i="2" s="1"/>
  <c r="B215" i="2" s="1"/>
  <c r="A60" i="2"/>
  <c r="A91" i="2" s="1"/>
  <c r="A122" i="2" s="1"/>
  <c r="A153" i="2" s="1"/>
  <c r="A184" i="2" s="1"/>
  <c r="A215" i="2" s="1"/>
  <c r="AN59" i="2"/>
  <c r="C59" i="2"/>
  <c r="C90" i="2" s="1"/>
  <c r="C121" i="2" s="1"/>
  <c r="C152" i="2" s="1"/>
  <c r="C183" i="2" s="1"/>
  <c r="C214" i="2" s="1"/>
  <c r="B59" i="2"/>
  <c r="B90" i="2" s="1"/>
  <c r="B121" i="2" s="1"/>
  <c r="B152" i="2" s="1"/>
  <c r="B183" i="2" s="1"/>
  <c r="B214" i="2" s="1"/>
  <c r="A59" i="2"/>
  <c r="A90" i="2" s="1"/>
  <c r="A121" i="2" s="1"/>
  <c r="A152" i="2" s="1"/>
  <c r="A183" i="2" s="1"/>
  <c r="A214" i="2" s="1"/>
  <c r="AN58" i="2"/>
  <c r="C58" i="2"/>
  <c r="C89" i="2" s="1"/>
  <c r="C120" i="2" s="1"/>
  <c r="C151" i="2" s="1"/>
  <c r="C182" i="2" s="1"/>
  <c r="C213" i="2" s="1"/>
  <c r="B58" i="2"/>
  <c r="B89" i="2" s="1"/>
  <c r="B120" i="2" s="1"/>
  <c r="B151" i="2" s="1"/>
  <c r="B182" i="2" s="1"/>
  <c r="B213" i="2" s="1"/>
  <c r="A58" i="2"/>
  <c r="A89" i="2" s="1"/>
  <c r="A120" i="2" s="1"/>
  <c r="A151" i="2" s="1"/>
  <c r="A182" i="2" s="1"/>
  <c r="A213" i="2" s="1"/>
  <c r="AN57" i="2"/>
  <c r="C57" i="2"/>
  <c r="C88" i="2" s="1"/>
  <c r="C119" i="2" s="1"/>
  <c r="C150" i="2" s="1"/>
  <c r="C181" i="2" s="1"/>
  <c r="C212" i="2" s="1"/>
  <c r="B57" i="2"/>
  <c r="B88" i="2" s="1"/>
  <c r="B119" i="2" s="1"/>
  <c r="B150" i="2" s="1"/>
  <c r="B181" i="2" s="1"/>
  <c r="B212" i="2" s="1"/>
  <c r="A57" i="2"/>
  <c r="A88" i="2" s="1"/>
  <c r="A119" i="2" s="1"/>
  <c r="A150" i="2" s="1"/>
  <c r="A181" i="2" s="1"/>
  <c r="A212" i="2" s="1"/>
  <c r="AN56" i="2"/>
  <c r="C56" i="2"/>
  <c r="C87" i="2" s="1"/>
  <c r="C118" i="2" s="1"/>
  <c r="C149" i="2" s="1"/>
  <c r="C180" i="2" s="1"/>
  <c r="C211" i="2" s="1"/>
  <c r="B56" i="2"/>
  <c r="B87" i="2" s="1"/>
  <c r="B118" i="2" s="1"/>
  <c r="B149" i="2" s="1"/>
  <c r="B180" i="2" s="1"/>
  <c r="B211" i="2" s="1"/>
  <c r="A56" i="2"/>
  <c r="A87" i="2" s="1"/>
  <c r="A118" i="2" s="1"/>
  <c r="A149" i="2" s="1"/>
  <c r="A180" i="2" s="1"/>
  <c r="A211" i="2" s="1"/>
  <c r="AN55" i="2"/>
  <c r="C55" i="2"/>
  <c r="C86" i="2" s="1"/>
  <c r="C117" i="2" s="1"/>
  <c r="C148" i="2" s="1"/>
  <c r="C179" i="2" s="1"/>
  <c r="C210" i="2" s="1"/>
  <c r="B55" i="2"/>
  <c r="B86" i="2" s="1"/>
  <c r="B117" i="2" s="1"/>
  <c r="B148" i="2" s="1"/>
  <c r="B179" i="2" s="1"/>
  <c r="B210" i="2" s="1"/>
  <c r="A55" i="2"/>
  <c r="A86" i="2" s="1"/>
  <c r="A117" i="2" s="1"/>
  <c r="A148" i="2" s="1"/>
  <c r="A179" i="2" s="1"/>
  <c r="A210" i="2" s="1"/>
  <c r="AN54" i="2"/>
  <c r="C54" i="2"/>
  <c r="C85" i="2" s="1"/>
  <c r="C116" i="2" s="1"/>
  <c r="C147" i="2" s="1"/>
  <c r="C178" i="2" s="1"/>
  <c r="C209" i="2" s="1"/>
  <c r="B54" i="2"/>
  <c r="B85" i="2" s="1"/>
  <c r="B116" i="2" s="1"/>
  <c r="B147" i="2" s="1"/>
  <c r="B178" i="2" s="1"/>
  <c r="B209" i="2" s="1"/>
  <c r="A54" i="2"/>
  <c r="A85" i="2" s="1"/>
  <c r="A116" i="2" s="1"/>
  <c r="A147" i="2" s="1"/>
  <c r="A178" i="2" s="1"/>
  <c r="A209" i="2" s="1"/>
  <c r="AN53" i="2"/>
  <c r="C53" i="2"/>
  <c r="C84" i="2" s="1"/>
  <c r="C115" i="2" s="1"/>
  <c r="C146" i="2" s="1"/>
  <c r="C177" i="2" s="1"/>
  <c r="C208" i="2" s="1"/>
  <c r="B53" i="2"/>
  <c r="B84" i="2" s="1"/>
  <c r="B115" i="2" s="1"/>
  <c r="B146" i="2" s="1"/>
  <c r="B177" i="2" s="1"/>
  <c r="B208" i="2" s="1"/>
  <c r="A53" i="2"/>
  <c r="A84" i="2" s="1"/>
  <c r="A115" i="2" s="1"/>
  <c r="A146" i="2" s="1"/>
  <c r="A177" i="2" s="1"/>
  <c r="A208" i="2" s="1"/>
  <c r="AN52" i="2"/>
  <c r="C52" i="2"/>
  <c r="C83" i="2" s="1"/>
  <c r="C114" i="2" s="1"/>
  <c r="C145" i="2" s="1"/>
  <c r="C176" i="2" s="1"/>
  <c r="C207" i="2" s="1"/>
  <c r="B52" i="2"/>
  <c r="B83" i="2" s="1"/>
  <c r="B114" i="2" s="1"/>
  <c r="B145" i="2" s="1"/>
  <c r="B176" i="2" s="1"/>
  <c r="B207" i="2" s="1"/>
  <c r="A52" i="2"/>
  <c r="A83" i="2" s="1"/>
  <c r="A114" i="2" s="1"/>
  <c r="A145" i="2" s="1"/>
  <c r="A176" i="2" s="1"/>
  <c r="A207" i="2" s="1"/>
  <c r="AN51" i="2"/>
  <c r="C51" i="2"/>
  <c r="C82" i="2" s="1"/>
  <c r="C113" i="2" s="1"/>
  <c r="C144" i="2" s="1"/>
  <c r="C175" i="2" s="1"/>
  <c r="C206" i="2" s="1"/>
  <c r="B51" i="2"/>
  <c r="B82" i="2" s="1"/>
  <c r="B113" i="2" s="1"/>
  <c r="B144" i="2" s="1"/>
  <c r="B175" i="2" s="1"/>
  <c r="B206" i="2" s="1"/>
  <c r="A51" i="2"/>
  <c r="A82" i="2" s="1"/>
  <c r="A113" i="2" s="1"/>
  <c r="A144" i="2" s="1"/>
  <c r="A175" i="2" s="1"/>
  <c r="A206" i="2" s="1"/>
  <c r="AN50" i="2"/>
  <c r="C50" i="2"/>
  <c r="C81" i="2" s="1"/>
  <c r="C112" i="2" s="1"/>
  <c r="C143" i="2" s="1"/>
  <c r="C174" i="2" s="1"/>
  <c r="C205" i="2" s="1"/>
  <c r="B50" i="2"/>
  <c r="B81" i="2" s="1"/>
  <c r="B112" i="2" s="1"/>
  <c r="B143" i="2" s="1"/>
  <c r="B174" i="2" s="1"/>
  <c r="B205" i="2" s="1"/>
  <c r="A50" i="2"/>
  <c r="A81" i="2" s="1"/>
  <c r="A112" i="2" s="1"/>
  <c r="A143" i="2" s="1"/>
  <c r="A174" i="2" s="1"/>
  <c r="A205" i="2" s="1"/>
  <c r="AN49" i="2"/>
  <c r="C49" i="2"/>
  <c r="C80" i="2" s="1"/>
  <c r="C111" i="2" s="1"/>
  <c r="C142" i="2" s="1"/>
  <c r="C173" i="2" s="1"/>
  <c r="C204" i="2" s="1"/>
  <c r="B49" i="2"/>
  <c r="B80" i="2" s="1"/>
  <c r="B111" i="2" s="1"/>
  <c r="B142" i="2" s="1"/>
  <c r="B173" i="2" s="1"/>
  <c r="B204" i="2" s="1"/>
  <c r="A49" i="2"/>
  <c r="A80" i="2" s="1"/>
  <c r="A111" i="2" s="1"/>
  <c r="A142" i="2" s="1"/>
  <c r="A173" i="2" s="1"/>
  <c r="A204" i="2" s="1"/>
  <c r="AN48" i="2"/>
  <c r="C48" i="2"/>
  <c r="C79" i="2" s="1"/>
  <c r="C110" i="2" s="1"/>
  <c r="C141" i="2" s="1"/>
  <c r="C172" i="2" s="1"/>
  <c r="C203" i="2" s="1"/>
  <c r="B48" i="2"/>
  <c r="B79" i="2" s="1"/>
  <c r="B110" i="2" s="1"/>
  <c r="B141" i="2" s="1"/>
  <c r="B172" i="2" s="1"/>
  <c r="B203" i="2" s="1"/>
  <c r="A48" i="2"/>
  <c r="A79" i="2" s="1"/>
  <c r="A110" i="2" s="1"/>
  <c r="A141" i="2" s="1"/>
  <c r="A172" i="2" s="1"/>
  <c r="A203" i="2" s="1"/>
  <c r="AN47" i="2"/>
  <c r="C47" i="2"/>
  <c r="C78" i="2" s="1"/>
  <c r="C109" i="2" s="1"/>
  <c r="C140" i="2" s="1"/>
  <c r="C171" i="2" s="1"/>
  <c r="C202" i="2" s="1"/>
  <c r="B47" i="2"/>
  <c r="B78" i="2" s="1"/>
  <c r="B109" i="2" s="1"/>
  <c r="B140" i="2" s="1"/>
  <c r="B171" i="2" s="1"/>
  <c r="B202" i="2" s="1"/>
  <c r="A47" i="2"/>
  <c r="A78" i="2" s="1"/>
  <c r="A109" i="2" s="1"/>
  <c r="A140" i="2" s="1"/>
  <c r="A171" i="2" s="1"/>
  <c r="A202" i="2" s="1"/>
  <c r="AN46" i="2"/>
  <c r="C46" i="2"/>
  <c r="C77" i="2" s="1"/>
  <c r="C108" i="2" s="1"/>
  <c r="C139" i="2" s="1"/>
  <c r="C170" i="2" s="1"/>
  <c r="C201" i="2" s="1"/>
  <c r="B46" i="2"/>
  <c r="B77" i="2" s="1"/>
  <c r="B108" i="2" s="1"/>
  <c r="B139" i="2" s="1"/>
  <c r="B170" i="2" s="1"/>
  <c r="B201" i="2" s="1"/>
  <c r="A46" i="2"/>
  <c r="A77" i="2" s="1"/>
  <c r="A108" i="2" s="1"/>
  <c r="A139" i="2" s="1"/>
  <c r="A170" i="2" s="1"/>
  <c r="A201" i="2" s="1"/>
  <c r="AN45" i="2"/>
  <c r="C45" i="2"/>
  <c r="C76" i="2" s="1"/>
  <c r="C107" i="2" s="1"/>
  <c r="C138" i="2" s="1"/>
  <c r="C169" i="2" s="1"/>
  <c r="C200" i="2" s="1"/>
  <c r="B45" i="2"/>
  <c r="B76" i="2" s="1"/>
  <c r="B107" i="2" s="1"/>
  <c r="B138" i="2" s="1"/>
  <c r="B169" i="2" s="1"/>
  <c r="B200" i="2" s="1"/>
  <c r="A45" i="2"/>
  <c r="A76" i="2" s="1"/>
  <c r="A107" i="2" s="1"/>
  <c r="A138" i="2" s="1"/>
  <c r="A169" i="2" s="1"/>
  <c r="A200" i="2" s="1"/>
  <c r="AN44" i="2"/>
  <c r="C44" i="2"/>
  <c r="C75" i="2" s="1"/>
  <c r="C106" i="2" s="1"/>
  <c r="C137" i="2" s="1"/>
  <c r="C168" i="2" s="1"/>
  <c r="C199" i="2" s="1"/>
  <c r="B44" i="2"/>
  <c r="B75" i="2" s="1"/>
  <c r="B106" i="2" s="1"/>
  <c r="B137" i="2" s="1"/>
  <c r="B168" i="2" s="1"/>
  <c r="B199" i="2" s="1"/>
  <c r="A44" i="2"/>
  <c r="A75" i="2" s="1"/>
  <c r="A106" i="2" s="1"/>
  <c r="A137" i="2" s="1"/>
  <c r="A168" i="2" s="1"/>
  <c r="A199" i="2" s="1"/>
  <c r="AN43" i="2"/>
  <c r="C43" i="2"/>
  <c r="C74" i="2" s="1"/>
  <c r="C105" i="2" s="1"/>
  <c r="C136" i="2" s="1"/>
  <c r="C167" i="2" s="1"/>
  <c r="C198" i="2" s="1"/>
  <c r="B43" i="2"/>
  <c r="B74" i="2" s="1"/>
  <c r="B105" i="2" s="1"/>
  <c r="B136" i="2" s="1"/>
  <c r="B167" i="2" s="1"/>
  <c r="B198" i="2" s="1"/>
  <c r="A43" i="2"/>
  <c r="A74" i="2" s="1"/>
  <c r="A105" i="2" s="1"/>
  <c r="A136" i="2" s="1"/>
  <c r="A167" i="2" s="1"/>
  <c r="A198" i="2" s="1"/>
  <c r="AN42" i="2"/>
  <c r="C42" i="2"/>
  <c r="C73" i="2" s="1"/>
  <c r="C104" i="2" s="1"/>
  <c r="C135" i="2" s="1"/>
  <c r="C166" i="2" s="1"/>
  <c r="C197" i="2" s="1"/>
  <c r="B42" i="2"/>
  <c r="B73" i="2" s="1"/>
  <c r="B104" i="2" s="1"/>
  <c r="B135" i="2" s="1"/>
  <c r="B166" i="2" s="1"/>
  <c r="B197" i="2" s="1"/>
  <c r="A42" i="2"/>
  <c r="A73" i="2" s="1"/>
  <c r="A104" i="2" s="1"/>
  <c r="A135" i="2" s="1"/>
  <c r="A166" i="2" s="1"/>
  <c r="A197" i="2" s="1"/>
  <c r="AN41" i="2"/>
  <c r="C41" i="2"/>
  <c r="C72" i="2" s="1"/>
  <c r="C103" i="2" s="1"/>
  <c r="C134" i="2" s="1"/>
  <c r="C165" i="2" s="1"/>
  <c r="C196" i="2" s="1"/>
  <c r="B41" i="2"/>
  <c r="B72" i="2" s="1"/>
  <c r="B103" i="2" s="1"/>
  <c r="B134" i="2" s="1"/>
  <c r="B165" i="2" s="1"/>
  <c r="B196" i="2" s="1"/>
  <c r="A41" i="2"/>
  <c r="A72" i="2" s="1"/>
  <c r="A103" i="2" s="1"/>
  <c r="A134" i="2" s="1"/>
  <c r="A165" i="2" s="1"/>
  <c r="A196" i="2" s="1"/>
  <c r="AN40" i="2"/>
  <c r="C40" i="2"/>
  <c r="C71" i="2" s="1"/>
  <c r="C102" i="2" s="1"/>
  <c r="C133" i="2" s="1"/>
  <c r="C164" i="2" s="1"/>
  <c r="C195" i="2" s="1"/>
  <c r="B40" i="2"/>
  <c r="B71" i="2" s="1"/>
  <c r="B102" i="2" s="1"/>
  <c r="B133" i="2" s="1"/>
  <c r="B164" i="2" s="1"/>
  <c r="B195" i="2" s="1"/>
  <c r="A40" i="2"/>
  <c r="A71" i="2" s="1"/>
  <c r="A102" i="2" s="1"/>
  <c r="A133" i="2" s="1"/>
  <c r="A164" i="2" s="1"/>
  <c r="A195" i="2" s="1"/>
  <c r="AN39" i="2"/>
  <c r="C39" i="2"/>
  <c r="C70" i="2" s="1"/>
  <c r="C101" i="2" s="1"/>
  <c r="C132" i="2" s="1"/>
  <c r="C163" i="2" s="1"/>
  <c r="C194" i="2" s="1"/>
  <c r="B39" i="2"/>
  <c r="B70" i="2" s="1"/>
  <c r="B101" i="2" s="1"/>
  <c r="B132" i="2" s="1"/>
  <c r="B163" i="2" s="1"/>
  <c r="B194" i="2" s="1"/>
  <c r="A39" i="2"/>
  <c r="A70" i="2" s="1"/>
  <c r="A101" i="2" s="1"/>
  <c r="A132" i="2" s="1"/>
  <c r="A163" i="2" s="1"/>
  <c r="A194" i="2" s="1"/>
  <c r="AO33" i="2"/>
  <c r="K33" i="2"/>
  <c r="J33" i="2"/>
  <c r="I33" i="2"/>
  <c r="H33" i="2"/>
  <c r="G33" i="2"/>
  <c r="F33" i="2"/>
  <c r="E33" i="2"/>
  <c r="M33" i="2" s="1"/>
  <c r="AO32" i="2"/>
  <c r="K32" i="2"/>
  <c r="I32" i="2"/>
  <c r="F32" i="2"/>
  <c r="E32" i="2"/>
  <c r="M32" i="2" s="1"/>
  <c r="AO31" i="2"/>
  <c r="K31" i="2"/>
  <c r="J31" i="2"/>
  <c r="I31" i="2"/>
  <c r="H31" i="2"/>
  <c r="G31" i="2"/>
  <c r="F31" i="2"/>
  <c r="E31" i="2"/>
  <c r="M31" i="2" s="1"/>
  <c r="AO30" i="2"/>
  <c r="K30" i="2"/>
  <c r="H30" i="2"/>
  <c r="G30" i="2"/>
  <c r="F30" i="2"/>
  <c r="E30" i="2"/>
  <c r="M30" i="2" s="1"/>
  <c r="AO29" i="2"/>
  <c r="K29" i="2"/>
  <c r="J29" i="2"/>
  <c r="I29" i="2"/>
  <c r="H29" i="2"/>
  <c r="G29" i="2"/>
  <c r="F29" i="2"/>
  <c r="E29" i="2"/>
  <c r="M29" i="2" s="1"/>
  <c r="AO28" i="2"/>
  <c r="K28" i="2"/>
  <c r="J28" i="2"/>
  <c r="I28" i="2"/>
  <c r="H28" i="2"/>
  <c r="G28" i="2"/>
  <c r="F28" i="2"/>
  <c r="E28" i="2"/>
  <c r="M28" i="2" s="1"/>
  <c r="AO27" i="2"/>
  <c r="K27" i="2"/>
  <c r="J27" i="2"/>
  <c r="I27" i="2"/>
  <c r="H27" i="2"/>
  <c r="G27" i="2"/>
  <c r="F27" i="2"/>
  <c r="E27" i="2"/>
  <c r="M27" i="2" s="1"/>
  <c r="AO26" i="2"/>
  <c r="K26" i="2"/>
  <c r="J26" i="2"/>
  <c r="I26" i="2"/>
  <c r="H26" i="2"/>
  <c r="G26" i="2"/>
  <c r="F26" i="2"/>
  <c r="M26" i="2" s="1"/>
  <c r="E26" i="2"/>
  <c r="AO25" i="2"/>
  <c r="K25" i="2"/>
  <c r="J25" i="2"/>
  <c r="I25" i="2"/>
  <c r="H25" i="2"/>
  <c r="G25" i="2"/>
  <c r="M25" i="2" s="1"/>
  <c r="F25" i="2"/>
  <c r="E25" i="2"/>
  <c r="AO24" i="2"/>
  <c r="K24" i="2"/>
  <c r="J24" i="2"/>
  <c r="I24" i="2"/>
  <c r="H24" i="2"/>
  <c r="G24" i="2"/>
  <c r="F24" i="2"/>
  <c r="E24" i="2"/>
  <c r="M24" i="2" s="1"/>
  <c r="AO23" i="2"/>
  <c r="K23" i="2"/>
  <c r="J23" i="2"/>
  <c r="I23" i="2"/>
  <c r="H23" i="2"/>
  <c r="G23" i="2"/>
  <c r="F23" i="2"/>
  <c r="M23" i="2" s="1"/>
  <c r="E23" i="2"/>
  <c r="AO22" i="2"/>
  <c r="K22" i="2"/>
  <c r="J22" i="2"/>
  <c r="I22" i="2"/>
  <c r="H22" i="2"/>
  <c r="G22" i="2"/>
  <c r="F22" i="2"/>
  <c r="E22" i="2"/>
  <c r="M22" i="2" s="1"/>
  <c r="AO21" i="2"/>
  <c r="K21" i="2"/>
  <c r="J21" i="2"/>
  <c r="I21" i="2"/>
  <c r="H21" i="2"/>
  <c r="G21" i="2"/>
  <c r="F21" i="2"/>
  <c r="M21" i="2" s="1"/>
  <c r="E21" i="2"/>
  <c r="AO20" i="2"/>
  <c r="M20" i="2"/>
  <c r="K20" i="2"/>
  <c r="J20" i="2"/>
  <c r="I20" i="2"/>
  <c r="H20" i="2"/>
  <c r="G20" i="2"/>
  <c r="F20" i="2"/>
  <c r="E20" i="2"/>
  <c r="AO19" i="2"/>
  <c r="K19" i="2"/>
  <c r="J19" i="2"/>
  <c r="I19" i="2"/>
  <c r="H19" i="2"/>
  <c r="G19" i="2"/>
  <c r="F19" i="2"/>
  <c r="E19" i="2"/>
  <c r="M19" i="2" s="1"/>
  <c r="AO18" i="2"/>
  <c r="K18" i="2"/>
  <c r="J18" i="2"/>
  <c r="I18" i="2"/>
  <c r="H18" i="2"/>
  <c r="G18" i="2"/>
  <c r="F18" i="2"/>
  <c r="M18" i="2" s="1"/>
  <c r="E18" i="2"/>
  <c r="AO17" i="2"/>
  <c r="K17" i="2"/>
  <c r="J17" i="2"/>
  <c r="I17" i="2"/>
  <c r="H17" i="2"/>
  <c r="G17" i="2"/>
  <c r="M17" i="2" s="1"/>
  <c r="F17" i="2"/>
  <c r="E17" i="2"/>
  <c r="AO16" i="2"/>
  <c r="K16" i="2"/>
  <c r="J16" i="2"/>
  <c r="I16" i="2"/>
  <c r="H16" i="2"/>
  <c r="G16" i="2"/>
  <c r="F16" i="2"/>
  <c r="E16" i="2"/>
  <c r="M16" i="2" s="1"/>
  <c r="AO15" i="2"/>
  <c r="K15" i="2"/>
  <c r="J15" i="2"/>
  <c r="I15" i="2"/>
  <c r="H15" i="2"/>
  <c r="G15" i="2"/>
  <c r="F15" i="2"/>
  <c r="M15" i="2" s="1"/>
  <c r="E15" i="2"/>
  <c r="AO14" i="2"/>
  <c r="K14" i="2"/>
  <c r="J14" i="2"/>
  <c r="I14" i="2"/>
  <c r="H14" i="2"/>
  <c r="G14" i="2"/>
  <c r="F14" i="2"/>
  <c r="E14" i="2"/>
  <c r="M14" i="2" s="1"/>
  <c r="AO13" i="2"/>
  <c r="K13" i="2"/>
  <c r="J13" i="2"/>
  <c r="I13" i="2"/>
  <c r="H13" i="2"/>
  <c r="G13" i="2"/>
  <c r="F13" i="2"/>
  <c r="M13" i="2" s="1"/>
  <c r="E13" i="2"/>
  <c r="AO12" i="2"/>
  <c r="M12" i="2"/>
  <c r="K12" i="2"/>
  <c r="J12" i="2"/>
  <c r="I12" i="2"/>
  <c r="H12" i="2"/>
  <c r="G12" i="2"/>
  <c r="F12" i="2"/>
  <c r="E12" i="2"/>
  <c r="AO11" i="2"/>
  <c r="K11" i="2"/>
  <c r="J11" i="2"/>
  <c r="I11" i="2"/>
  <c r="H11" i="2"/>
  <c r="G11" i="2"/>
  <c r="F11" i="2"/>
  <c r="E11" i="2"/>
  <c r="M11" i="2" s="1"/>
  <c r="AO10" i="2"/>
  <c r="K10" i="2"/>
  <c r="J10" i="2"/>
  <c r="I10" i="2"/>
  <c r="H10" i="2"/>
  <c r="G10" i="2"/>
  <c r="F10" i="2"/>
  <c r="M10" i="2" s="1"/>
  <c r="E10" i="2"/>
  <c r="AO9" i="2"/>
  <c r="K9" i="2"/>
  <c r="J9" i="2"/>
  <c r="I9" i="2"/>
  <c r="H9" i="2"/>
  <c r="G9" i="2"/>
  <c r="M9" i="2" s="1"/>
  <c r="F9" i="2"/>
  <c r="E9" i="2"/>
  <c r="AO8" i="2"/>
  <c r="K8" i="2"/>
  <c r="J8" i="2"/>
  <c r="I8" i="2"/>
  <c r="H8" i="2"/>
  <c r="G8" i="2"/>
  <c r="F8" i="2"/>
  <c r="E8" i="2"/>
  <c r="M8" i="2" s="1"/>
  <c r="AO37" i="2" l="1"/>
</calcChain>
</file>

<file path=xl/sharedStrings.xml><?xml version="1.0" encoding="utf-8"?>
<sst xmlns="http://schemas.openxmlformats.org/spreadsheetml/2006/main" count="259" uniqueCount="152">
  <si>
    <t>七生緑小学校</t>
    <rPh sb="0" eb="2">
      <t>ナナオ</t>
    </rPh>
    <rPh sb="2" eb="3">
      <t>ミドリ</t>
    </rPh>
    <rPh sb="3" eb="6">
      <t>ショウガッコウ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</si>
  <si>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</si>
  <si>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</si>
  <si>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</si>
  <si>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</si>
  <si>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</si>
  <si>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</si>
  <si>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</si>
  <si>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</si>
  <si>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</si>
  <si>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</si>
  <si>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</si>
  <si>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</si>
  <si>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</si>
  <si>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</si>
  <si>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</si>
  <si>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直付型</t>
    <rPh sb="0" eb="2">
      <t>ジカヅ</t>
    </rPh>
    <rPh sb="2" eb="3">
      <t>ガタ</t>
    </rPh>
    <phoneticPr fontId="2"/>
  </si>
  <si>
    <t>FHF32W×2</t>
  </si>
  <si>
    <t>B</t>
  </si>
  <si>
    <t>直付・ﾌﾞﾗｹｯﾄ・防水型</t>
    <rPh sb="0" eb="2">
      <t>ジカヅ</t>
    </rPh>
    <rPh sb="10" eb="13">
      <t>ボウスイガタ</t>
    </rPh>
    <phoneticPr fontId="2"/>
  </si>
  <si>
    <t>FHF32W×1</t>
  </si>
  <si>
    <t>C</t>
  </si>
  <si>
    <t>直付・ﾌﾞﾗｹｯﾄ</t>
    <rPh sb="0" eb="2">
      <t>ジカヅ</t>
    </rPh>
    <phoneticPr fontId="2"/>
  </si>
  <si>
    <t>FL20W×1</t>
  </si>
  <si>
    <t>D</t>
  </si>
  <si>
    <t>ﾐﾗｰﾗｲﾄ・直付</t>
    <rPh sb="7" eb="9">
      <t>ジカヅ</t>
    </rPh>
    <phoneticPr fontId="2"/>
  </si>
  <si>
    <t>E</t>
  </si>
  <si>
    <t>F</t>
  </si>
  <si>
    <t>逆富士型</t>
    <rPh sb="0" eb="4">
      <t>ギャクフジガタ</t>
    </rPh>
    <phoneticPr fontId="2"/>
  </si>
  <si>
    <t>G</t>
  </si>
  <si>
    <t>逆富士型・防水型</t>
    <rPh sb="0" eb="4">
      <t>ギャクフジガタ</t>
    </rPh>
    <rPh sb="5" eb="8">
      <t>ボウスイガタ</t>
    </rPh>
    <phoneticPr fontId="2"/>
  </si>
  <si>
    <t>H</t>
  </si>
  <si>
    <t>I</t>
  </si>
  <si>
    <t>FHF16W×2</t>
  </si>
  <si>
    <t>J</t>
  </si>
  <si>
    <t>K</t>
  </si>
  <si>
    <t>FHF16W×1</t>
  </si>
  <si>
    <t>L</t>
  </si>
  <si>
    <t>埋込型</t>
    <rPh sb="0" eb="2">
      <t>ウメコミ</t>
    </rPh>
    <phoneticPr fontId="2"/>
  </si>
  <si>
    <t>M</t>
  </si>
  <si>
    <t>N</t>
  </si>
  <si>
    <t>黒板灯・直付型</t>
    <rPh sb="0" eb="2">
      <t>コクバン</t>
    </rPh>
    <rPh sb="2" eb="3">
      <t>ヒ</t>
    </rPh>
    <rPh sb="4" eb="6">
      <t>ジカヅ</t>
    </rPh>
    <rPh sb="6" eb="7">
      <t>ガタ</t>
    </rPh>
    <phoneticPr fontId="2"/>
  </si>
  <si>
    <t>O</t>
  </si>
  <si>
    <t>殺菌灯・ﾊﾟｲﾌﾟ吊・防水</t>
    <rPh sb="0" eb="3">
      <t>サッキントウ</t>
    </rPh>
    <rPh sb="9" eb="10">
      <t>ツ</t>
    </rPh>
    <rPh sb="11" eb="13">
      <t>ボウスイ</t>
    </rPh>
    <phoneticPr fontId="2"/>
  </si>
  <si>
    <t>GL6W×1</t>
  </si>
  <si>
    <t>P</t>
  </si>
  <si>
    <t>IL60W×1</t>
  </si>
  <si>
    <t>Q</t>
  </si>
  <si>
    <t>ﾀﾞｳﾝﾗｲﾄ・埋込型</t>
    <rPh sb="8" eb="11">
      <t>ウメコミガタ</t>
    </rPh>
    <phoneticPr fontId="2"/>
  </si>
  <si>
    <t>FHT24W×1</t>
  </si>
  <si>
    <t>R</t>
  </si>
  <si>
    <t>FHT16W×1</t>
    <phoneticPr fontId="2"/>
  </si>
  <si>
    <t>S</t>
  </si>
  <si>
    <t>外灯・防水型</t>
    <rPh sb="0" eb="2">
      <t>ガイトウ</t>
    </rPh>
    <rPh sb="3" eb="6">
      <t>ボウスイガタ</t>
    </rPh>
    <phoneticPr fontId="2"/>
  </si>
  <si>
    <t>NH180W×1</t>
    <phoneticPr fontId="2"/>
  </si>
  <si>
    <t>T</t>
  </si>
  <si>
    <t>赤色灯・直付</t>
    <rPh sb="0" eb="3">
      <t>セキショクトウ</t>
    </rPh>
    <rPh sb="4" eb="6">
      <t>ジカヅ</t>
    </rPh>
    <phoneticPr fontId="2"/>
  </si>
  <si>
    <t>IL5W×1</t>
    <phoneticPr fontId="2"/>
  </si>
  <si>
    <t>U</t>
  </si>
  <si>
    <t>高天井・直付</t>
    <rPh sb="0" eb="1">
      <t>タカ</t>
    </rPh>
    <rPh sb="1" eb="3">
      <t>テンジョウ</t>
    </rPh>
    <rPh sb="4" eb="6">
      <t>ジカヅ</t>
    </rPh>
    <phoneticPr fontId="2"/>
  </si>
  <si>
    <t>MF400W×1</t>
  </si>
  <si>
    <t>V</t>
  </si>
  <si>
    <t>スポットライト</t>
    <phoneticPr fontId="2"/>
  </si>
  <si>
    <t>1000W×1</t>
    <phoneticPr fontId="2"/>
  </si>
  <si>
    <t>W</t>
  </si>
  <si>
    <t>HID250W×1</t>
    <phoneticPr fontId="2"/>
  </si>
  <si>
    <t>X</t>
  </si>
  <si>
    <t>誘導灯・直付・片面</t>
    <rPh sb="0" eb="3">
      <t>ユウドウトウ</t>
    </rPh>
    <rPh sb="4" eb="6">
      <t>ジカヅ</t>
    </rPh>
    <rPh sb="7" eb="9">
      <t>カタメン</t>
    </rPh>
    <phoneticPr fontId="2"/>
  </si>
  <si>
    <t>C級　バッテリ付</t>
    <rPh sb="1" eb="2">
      <t>キュウ</t>
    </rPh>
    <rPh sb="7" eb="8">
      <t>ツ</t>
    </rPh>
    <phoneticPr fontId="2"/>
  </si>
  <si>
    <t>Y</t>
  </si>
  <si>
    <t>直付</t>
    <rPh sb="0" eb="2">
      <t>ジカヅ</t>
    </rPh>
    <phoneticPr fontId="2"/>
  </si>
  <si>
    <t>FL40W×1</t>
    <phoneticPr fontId="2"/>
  </si>
  <si>
    <t>Z</t>
  </si>
  <si>
    <t>直付・防水型</t>
    <rPh sb="0" eb="2">
      <t>ジカヅ</t>
    </rPh>
    <rPh sb="3" eb="6">
      <t>ボウスイガタ</t>
    </rPh>
    <phoneticPr fontId="2"/>
  </si>
  <si>
    <t>FL40W×2</t>
    <phoneticPr fontId="2"/>
  </si>
  <si>
    <t>外部</t>
    <rPh sb="0" eb="2">
      <t>ガイブ</t>
    </rPh>
    <phoneticPr fontId="2"/>
  </si>
  <si>
    <t>特支（通級）</t>
    <rPh sb="0" eb="2">
      <t>トクシ</t>
    </rPh>
    <rPh sb="3" eb="5">
      <t>ツウキュウ</t>
    </rPh>
    <phoneticPr fontId="2"/>
  </si>
  <si>
    <t>普通教室×2</t>
    <rPh sb="0" eb="2">
      <t>フツウ</t>
    </rPh>
    <rPh sb="2" eb="4">
      <t>キョウシツ</t>
    </rPh>
    <phoneticPr fontId="2"/>
  </si>
  <si>
    <t>相談室</t>
    <rPh sb="0" eb="3">
      <t>ソウダンシツ</t>
    </rPh>
    <phoneticPr fontId="2"/>
  </si>
  <si>
    <t>リソースルーム</t>
    <phoneticPr fontId="2"/>
  </si>
  <si>
    <t>廊下</t>
    <rPh sb="0" eb="2">
      <t>ロウカ</t>
    </rPh>
    <phoneticPr fontId="2"/>
  </si>
  <si>
    <t>生活科室</t>
    <rPh sb="0" eb="2">
      <t>セイカツ</t>
    </rPh>
    <rPh sb="2" eb="3">
      <t>カ</t>
    </rPh>
    <rPh sb="3" eb="4">
      <t>シツ</t>
    </rPh>
    <phoneticPr fontId="2"/>
  </si>
  <si>
    <t>男子トイレ</t>
    <rPh sb="0" eb="2">
      <t>ダンシ</t>
    </rPh>
    <phoneticPr fontId="2"/>
  </si>
  <si>
    <t>女子トイレ</t>
    <rPh sb="0" eb="2">
      <t>ジョシ</t>
    </rPh>
    <phoneticPr fontId="2"/>
  </si>
  <si>
    <t>準備室</t>
    <rPh sb="0" eb="3">
      <t>ジュンビシツ</t>
    </rPh>
    <phoneticPr fontId="2"/>
  </si>
  <si>
    <t>階段室</t>
    <rPh sb="0" eb="2">
      <t>カイダン</t>
    </rPh>
    <rPh sb="2" eb="3">
      <t>シツ</t>
    </rPh>
    <phoneticPr fontId="2"/>
  </si>
  <si>
    <t>倉庫</t>
    <rPh sb="0" eb="2">
      <t>ソウコ</t>
    </rPh>
    <phoneticPr fontId="2"/>
  </si>
  <si>
    <t>学童クラブ×２</t>
    <rPh sb="0" eb="2">
      <t>ガクドウ</t>
    </rPh>
    <phoneticPr fontId="2"/>
  </si>
  <si>
    <t>保健室</t>
    <rPh sb="0" eb="3">
      <t>ホケンシツ</t>
    </rPh>
    <phoneticPr fontId="2"/>
  </si>
  <si>
    <t>給食室</t>
    <rPh sb="0" eb="3">
      <t>キュウショクシツ</t>
    </rPh>
    <phoneticPr fontId="2"/>
  </si>
  <si>
    <t>作業室</t>
    <rPh sb="0" eb="2">
      <t>サギョウ</t>
    </rPh>
    <rPh sb="2" eb="3">
      <t>シツ</t>
    </rPh>
    <phoneticPr fontId="2"/>
  </si>
  <si>
    <t>主事室</t>
    <rPh sb="0" eb="2">
      <t>シュジ</t>
    </rPh>
    <rPh sb="2" eb="3">
      <t>シツ</t>
    </rPh>
    <phoneticPr fontId="2"/>
  </si>
  <si>
    <t>職員玄関</t>
    <rPh sb="0" eb="2">
      <t>ショクイン</t>
    </rPh>
    <rPh sb="2" eb="4">
      <t>ゲンカン</t>
    </rPh>
    <phoneticPr fontId="2"/>
  </si>
  <si>
    <t>管理員室</t>
    <rPh sb="0" eb="2">
      <t>カンリ</t>
    </rPh>
    <rPh sb="2" eb="3">
      <t>イン</t>
    </rPh>
    <rPh sb="3" eb="4">
      <t>シツ</t>
    </rPh>
    <phoneticPr fontId="2"/>
  </si>
  <si>
    <t>昇降口</t>
    <rPh sb="0" eb="3">
      <t>ショウコウグチ</t>
    </rPh>
    <phoneticPr fontId="2"/>
  </si>
  <si>
    <t>だれでもトイレ</t>
    <phoneticPr fontId="2"/>
  </si>
  <si>
    <t>図工室</t>
    <rPh sb="0" eb="3">
      <t>ズコウシツ</t>
    </rPh>
    <phoneticPr fontId="2"/>
  </si>
  <si>
    <t>図工準備室</t>
    <rPh sb="0" eb="2">
      <t>ズコウ</t>
    </rPh>
    <rPh sb="2" eb="4">
      <t>ジュンビ</t>
    </rPh>
    <rPh sb="4" eb="5">
      <t>シツ</t>
    </rPh>
    <phoneticPr fontId="2"/>
  </si>
  <si>
    <t>計</t>
  </si>
  <si>
    <t>1F</t>
    <phoneticPr fontId="2"/>
  </si>
  <si>
    <t>第二図書室</t>
    <rPh sb="0" eb="2">
      <t>ダイニ</t>
    </rPh>
    <rPh sb="2" eb="5">
      <t>トショシツ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</si>
  <si>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</si>
  <si>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図書室</t>
    <rPh sb="0" eb="3">
      <t>トショシツ</t>
    </rPh>
    <phoneticPr fontId="2"/>
  </si>
  <si>
    <t>準備室</t>
    <rPh sb="0" eb="2">
      <t>ジュンビ</t>
    </rPh>
    <rPh sb="2" eb="3">
      <t>シツ</t>
    </rPh>
    <phoneticPr fontId="2"/>
  </si>
  <si>
    <t>放送室</t>
    <rPh sb="0" eb="3">
      <t>ホウソウシツ</t>
    </rPh>
    <phoneticPr fontId="2"/>
  </si>
  <si>
    <t>スタジオ</t>
  </si>
  <si>
    <t>職員室</t>
    <rPh sb="0" eb="3">
      <t>ショクインシツ</t>
    </rPh>
    <phoneticPr fontId="2"/>
  </si>
  <si>
    <t>印刷室</t>
    <rPh sb="0" eb="3">
      <t>インサツシツ</t>
    </rPh>
    <phoneticPr fontId="2"/>
  </si>
  <si>
    <t>事務室</t>
    <rPh sb="0" eb="3">
      <t>ジムシツ</t>
    </rPh>
    <phoneticPr fontId="2"/>
  </si>
  <si>
    <t>校長室</t>
    <rPh sb="0" eb="3">
      <t>コウチョウシツ</t>
    </rPh>
    <phoneticPr fontId="2"/>
  </si>
  <si>
    <t>配膳室</t>
    <rPh sb="0" eb="3">
      <t>ハイゼンシツ</t>
    </rPh>
    <phoneticPr fontId="2"/>
  </si>
  <si>
    <t>ファンルーム</t>
  </si>
  <si>
    <t>男子職員トイレ</t>
    <rPh sb="0" eb="2">
      <t>ダンシ</t>
    </rPh>
    <rPh sb="2" eb="4">
      <t>ショクイン</t>
    </rPh>
    <phoneticPr fontId="2"/>
  </si>
  <si>
    <t>女子職員トイレ</t>
    <rPh sb="0" eb="2">
      <t>ジョシ</t>
    </rPh>
    <rPh sb="2" eb="4">
      <t>ショクイン</t>
    </rPh>
    <phoneticPr fontId="2"/>
  </si>
  <si>
    <t>教材室</t>
    <rPh sb="0" eb="2">
      <t>キョウザイ</t>
    </rPh>
    <rPh sb="2" eb="3">
      <t>シツ</t>
    </rPh>
    <phoneticPr fontId="2"/>
  </si>
  <si>
    <t>男子更衣室</t>
    <rPh sb="0" eb="2">
      <t>ダンシ</t>
    </rPh>
    <rPh sb="2" eb="5">
      <t>コウイシツ</t>
    </rPh>
    <phoneticPr fontId="2"/>
  </si>
  <si>
    <t>女子更衣室</t>
    <rPh sb="0" eb="2">
      <t>ジョシ</t>
    </rPh>
    <rPh sb="2" eb="4">
      <t>コウイ</t>
    </rPh>
    <rPh sb="4" eb="5">
      <t>シツ</t>
    </rPh>
    <phoneticPr fontId="2"/>
  </si>
  <si>
    <t>特支×3</t>
    <rPh sb="0" eb="2">
      <t>トクシ</t>
    </rPh>
    <phoneticPr fontId="2"/>
  </si>
  <si>
    <t>特支職員室</t>
    <rPh sb="0" eb="2">
      <t>トクシ</t>
    </rPh>
    <rPh sb="2" eb="5">
      <t>ショクインシツ</t>
    </rPh>
    <phoneticPr fontId="2"/>
  </si>
  <si>
    <t>特支（プレイルーム）</t>
    <rPh sb="0" eb="2">
      <t>トクシ</t>
    </rPh>
    <phoneticPr fontId="2"/>
  </si>
  <si>
    <t>シャワー室</t>
    <rPh sb="4" eb="5">
      <t>シツ</t>
    </rPh>
    <phoneticPr fontId="2"/>
  </si>
  <si>
    <t>だれでもトイレ</t>
  </si>
  <si>
    <t>家庭科室</t>
    <rPh sb="0" eb="4">
      <t>カテイカシツ</t>
    </rPh>
    <phoneticPr fontId="2"/>
  </si>
  <si>
    <t>家庭科準備室</t>
    <rPh sb="0" eb="3">
      <t>カテイカ</t>
    </rPh>
    <rPh sb="3" eb="5">
      <t>ジュンビ</t>
    </rPh>
    <rPh sb="5" eb="6">
      <t>シツ</t>
    </rPh>
    <phoneticPr fontId="2"/>
  </si>
  <si>
    <t>２F</t>
    <phoneticPr fontId="2"/>
  </si>
  <si>
    <t>少人数教室</t>
    <rPh sb="0" eb="3">
      <t>ショウニンズウ</t>
    </rPh>
    <rPh sb="3" eb="5">
      <t>キョウシツ</t>
    </rPh>
    <phoneticPr fontId="2"/>
  </si>
  <si>
    <t>ランチルーム</t>
  </si>
  <si>
    <t>教材室</t>
  </si>
  <si>
    <t>会議室</t>
    <rPh sb="0" eb="3">
      <t>カイギシツ</t>
    </rPh>
    <phoneticPr fontId="2"/>
  </si>
  <si>
    <t>更衣室</t>
    <rPh sb="0" eb="3">
      <t>コウイシツ</t>
    </rPh>
    <phoneticPr fontId="2"/>
  </si>
  <si>
    <t>理科室</t>
    <rPh sb="0" eb="3">
      <t>リカシツ</t>
    </rPh>
    <phoneticPr fontId="2"/>
  </si>
  <si>
    <t>理科準備室</t>
    <rPh sb="0" eb="2">
      <t>リカ</t>
    </rPh>
    <rPh sb="2" eb="5">
      <t>ジュンビシツ</t>
    </rPh>
    <phoneticPr fontId="2"/>
  </si>
  <si>
    <t>３F</t>
    <phoneticPr fontId="2"/>
  </si>
  <si>
    <t>児童更衣室</t>
    <rPh sb="0" eb="2">
      <t>ジドウ</t>
    </rPh>
    <rPh sb="2" eb="5">
      <t>コウイシツ</t>
    </rPh>
    <phoneticPr fontId="2"/>
  </si>
  <si>
    <t>音楽室</t>
    <rPh sb="0" eb="3">
      <t>オンガクシツ</t>
    </rPh>
    <phoneticPr fontId="2"/>
  </si>
  <si>
    <t>音楽準備室</t>
    <rPh sb="0" eb="2">
      <t>オンガク</t>
    </rPh>
    <rPh sb="2" eb="5">
      <t>ジュンビシツ</t>
    </rPh>
    <phoneticPr fontId="2"/>
  </si>
  <si>
    <t>４F</t>
    <phoneticPr fontId="2"/>
  </si>
  <si>
    <t>屋上</t>
    <rPh sb="0" eb="2">
      <t>オクジョウ</t>
    </rPh>
    <phoneticPr fontId="2"/>
  </si>
  <si>
    <t>体育館</t>
    <rPh sb="0" eb="3">
      <t>タイイクカン</t>
    </rPh>
    <phoneticPr fontId="2"/>
  </si>
  <si>
    <t>渡り廊下</t>
    <rPh sb="0" eb="1">
      <t>ワタ</t>
    </rPh>
    <rPh sb="2" eb="4">
      <t>ロウカ</t>
    </rPh>
    <phoneticPr fontId="2"/>
  </si>
  <si>
    <t>ホール</t>
  </si>
  <si>
    <t>玄関</t>
    <rPh sb="0" eb="2">
      <t>ゲンカン</t>
    </rPh>
    <phoneticPr fontId="2"/>
  </si>
  <si>
    <t>器具庫</t>
    <rPh sb="0" eb="3">
      <t>キグコ</t>
    </rPh>
    <phoneticPr fontId="2"/>
  </si>
  <si>
    <t>アリーナ</t>
  </si>
  <si>
    <t>控室</t>
    <rPh sb="0" eb="2">
      <t>ヒカエシツ</t>
    </rPh>
    <phoneticPr fontId="2"/>
  </si>
  <si>
    <t>式台</t>
    <rPh sb="0" eb="2">
      <t>シキダイ</t>
    </rPh>
    <phoneticPr fontId="2"/>
  </si>
  <si>
    <t>予備室</t>
    <rPh sb="0" eb="3">
      <t>ヨビシツ</t>
    </rPh>
    <phoneticPr fontId="2"/>
  </si>
  <si>
    <t>浄化槽階段室</t>
    <rPh sb="0" eb="3">
      <t>ジョウカソウ</t>
    </rPh>
    <rPh sb="3" eb="5">
      <t>カイダン</t>
    </rPh>
    <rPh sb="5" eb="6">
      <t>シツ</t>
    </rPh>
    <phoneticPr fontId="2"/>
  </si>
  <si>
    <t>８棟ポンプ室</t>
    <rPh sb="1" eb="2">
      <t>トウ</t>
    </rPh>
    <rPh sb="5" eb="6">
      <t>シツ</t>
    </rPh>
    <phoneticPr fontId="2"/>
  </si>
  <si>
    <t>11棟焼物小屋</t>
    <rPh sb="2" eb="3">
      <t>トウ</t>
    </rPh>
    <rPh sb="3" eb="5">
      <t>ヤキモノ</t>
    </rPh>
    <rPh sb="5" eb="7">
      <t>ゴヤ</t>
    </rPh>
    <phoneticPr fontId="2"/>
  </si>
  <si>
    <t>屋上・付属棟</t>
    <rPh sb="0" eb="2">
      <t>オクジョウ</t>
    </rPh>
    <rPh sb="3" eb="5">
      <t>フゾク</t>
    </rPh>
    <rPh sb="5" eb="6">
      <t>トウ</t>
    </rPh>
    <phoneticPr fontId="2"/>
  </si>
  <si>
    <t>附属棟</t>
    <rPh sb="0" eb="3">
      <t>フゾクトウ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</si>
</sst>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9" fillId="0" borderId="30" xfId="0" applyFont="1" applyBorder="1" applyAlignment="1">
      <alignment horizontal="left" vertical="center" wrapText="1" shrinkToFi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9" fillId="0" borderId="39" xfId="0" applyFont="1" applyBorder="1" applyAlignment="1">
      <alignment horizontal="left" vertical="center" wrapText="1" shrinkToFit="1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0" xfId="0" applyFont="1" applyAlignment="1">
      <alignment shrinkToFit="1"/>
    </xf>
    <xf numFmtId="3" fontId="5" fillId="0" borderId="0" xfId="0" applyNumberFormat="1" applyFont="1"/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3" fontId="5" fillId="0" borderId="0" xfId="0" applyNumberFormat="1" applyFont="1" applyAlignment="1">
      <alignment shrinkToFit="1"/>
    </xf>
    <xf numFmtId="0" fontId="5" fillId="0" borderId="0" xfId="0" applyFont="1" applyAlignment="1">
      <alignment horizont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0" fontId="5" fillId="0" borderId="56" xfId="0" applyFont="1" applyBorder="1" applyAlignment="1">
      <alignment horizontal="left" vertical="center" shrinkToFit="1"/>
    </xf>
    <xf numFmtId="0" fontId="5" fillId="0" borderId="57" xfId="0" applyFont="1" applyBorder="1" applyAlignment="1">
      <alignment horizontal="left" vertical="center" shrinkToFit="1"/>
    </xf>
    <xf numFmtId="0" fontId="5" fillId="0" borderId="58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0" fontId="5" fillId="0" borderId="56" xfId="0" applyFont="1" applyBorder="1" applyAlignment="1">
      <alignment horizontal="left" shrinkToFit="1"/>
    </xf>
    <xf numFmtId="0" fontId="5" fillId="0" borderId="57" xfId="0" applyFont="1" applyBorder="1" applyAlignment="1">
      <alignment horizontal="left" shrinkToFit="1"/>
    </xf>
    <xf numFmtId="0" fontId="5" fillId="0" borderId="58" xfId="0" applyFont="1" applyBorder="1" applyAlignment="1">
      <alignment horizontal="left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3" fontId="5" fillId="0" borderId="53" xfId="0" applyNumberFormat="1" applyFont="1" applyBorder="1" applyAlignment="1">
      <alignment horizontal="center" textRotation="255" shrinkToFit="1"/>
    </xf>
    <xf numFmtId="3" fontId="5" fillId="0" borderId="54" xfId="0" applyNumberFormat="1" applyFont="1" applyBorder="1" applyAlignment="1">
      <alignment horizontal="center" textRotation="255" shrinkToFit="1"/>
    </xf>
    <xf numFmtId="3" fontId="5" fillId="0" borderId="55" xfId="0" applyNumberFormat="1" applyFont="1" applyBorder="1" applyAlignment="1">
      <alignment horizont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A2676-2BC7-4226-8009-FF3496BE602B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G12" sqref="G12:O14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02842-8FBE-4B5A-A986-1DED8014EBBA}">
  <sheetPr>
    <tabColor rgb="FFFFC000"/>
    <pageSetUpPr fitToPage="1"/>
  </sheetPr>
  <dimension ref="A1:AS221"/>
  <sheetViews>
    <sheetView showGridLines="0" showZeros="0" view="pageBreakPreview" zoomScaleNormal="100" zoomScaleSheetLayoutView="100" workbookViewId="0">
      <selection activeCell="G12" sqref="G12:O14"/>
    </sheetView>
  </sheetViews>
  <sheetFormatPr defaultRowHeight="15" customHeight="1" x14ac:dyDescent="0.15"/>
  <cols>
    <col min="1" max="1" width="3.5" style="68" customWidth="1"/>
    <col min="2" max="2" width="10" style="68" customWidth="1"/>
    <col min="3" max="3" width="9.75" style="70" customWidth="1"/>
    <col min="4" max="4" width="8.125" style="68" customWidth="1"/>
    <col min="5" max="5" width="3.375" style="71" customWidth="1"/>
    <col min="6" max="39" width="3.375" style="73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30" t="s">
        <v>3</v>
      </c>
      <c r="B1" s="130"/>
      <c r="C1" s="130"/>
      <c r="D1" s="130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89" t="s">
        <v>4</v>
      </c>
      <c r="B3" s="90"/>
      <c r="C3" s="91"/>
      <c r="D3" s="28" t="s">
        <v>5</v>
      </c>
      <c r="E3" s="110" t="s">
        <v>6</v>
      </c>
      <c r="F3" s="74" t="s">
        <v>7</v>
      </c>
      <c r="G3" s="74" t="s">
        <v>8</v>
      </c>
      <c r="H3" s="74" t="s">
        <v>9</v>
      </c>
      <c r="I3" s="74" t="s">
        <v>10</v>
      </c>
      <c r="J3" s="74"/>
      <c r="K3" s="74"/>
      <c r="L3" s="124"/>
      <c r="M3" s="127" t="s">
        <v>11</v>
      </c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29"/>
      <c r="AM3" s="74"/>
      <c r="AN3" s="77"/>
    </row>
    <row r="4" spans="1:45" ht="18.399999999999999" customHeight="1" x14ac:dyDescent="0.15">
      <c r="A4" s="92"/>
      <c r="B4" s="93"/>
      <c r="C4" s="94"/>
      <c r="D4" s="30" t="s">
        <v>12</v>
      </c>
      <c r="E4" s="111"/>
      <c r="F4" s="75"/>
      <c r="G4" s="75"/>
      <c r="H4" s="75"/>
      <c r="I4" s="75"/>
      <c r="J4" s="75"/>
      <c r="K4" s="75"/>
      <c r="L4" s="125"/>
      <c r="M4" s="128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31"/>
      <c r="AM4" s="75"/>
      <c r="AN4" s="78"/>
    </row>
    <row r="5" spans="1:45" ht="18.399999999999999" customHeight="1" x14ac:dyDescent="0.15">
      <c r="A5" s="92"/>
      <c r="B5" s="93"/>
      <c r="C5" s="94"/>
      <c r="D5" s="30" t="s">
        <v>13</v>
      </c>
      <c r="E5" s="111"/>
      <c r="F5" s="75"/>
      <c r="G5" s="75"/>
      <c r="H5" s="75"/>
      <c r="I5" s="75"/>
      <c r="J5" s="75"/>
      <c r="K5" s="75"/>
      <c r="L5" s="125"/>
      <c r="M5" s="128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31"/>
      <c r="AM5" s="75"/>
      <c r="AN5" s="78"/>
    </row>
    <row r="6" spans="1:45" ht="18.399999999999999" customHeight="1" x14ac:dyDescent="0.15">
      <c r="A6" s="95"/>
      <c r="B6" s="96"/>
      <c r="C6" s="97"/>
      <c r="D6" s="32" t="s">
        <v>14</v>
      </c>
      <c r="E6" s="112"/>
      <c r="F6" s="76"/>
      <c r="G6" s="76"/>
      <c r="H6" s="76"/>
      <c r="I6" s="76"/>
      <c r="J6" s="76"/>
      <c r="K6" s="76"/>
      <c r="L6" s="126"/>
      <c r="M6" s="129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33"/>
      <c r="AM6" s="76"/>
      <c r="AN6" s="79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15</v>
      </c>
      <c r="B8" s="45" t="s">
        <v>16</v>
      </c>
      <c r="C8" s="46" t="s">
        <v>17</v>
      </c>
      <c r="D8" s="47"/>
      <c r="E8" s="38">
        <f>AN39</f>
        <v>77</v>
      </c>
      <c r="F8" s="39">
        <f t="shared" ref="F8:F32" si="0">AN70</f>
        <v>112</v>
      </c>
      <c r="G8" s="39">
        <f t="shared" ref="G8:G32" si="1">AN101</f>
        <v>80</v>
      </c>
      <c r="H8" s="39">
        <f t="shared" ref="H8:H32" si="2">AN132</f>
        <v>61</v>
      </c>
      <c r="I8" s="39">
        <f t="shared" ref="I8:I32" si="3">AN163</f>
        <v>0</v>
      </c>
      <c r="J8" s="39">
        <f t="shared" ref="J8:J32" si="4">AN194</f>
        <v>0</v>
      </c>
      <c r="K8" s="39">
        <f t="shared" ref="K8:K32" si="5">AN225</f>
        <v>0</v>
      </c>
      <c r="L8" s="48"/>
      <c r="M8" s="41">
        <f t="shared" ref="M8:M33" si="6">SUM(E8:L8)</f>
        <v>330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39"/>
      <c r="AJ8" s="39"/>
      <c r="AK8" s="39"/>
      <c r="AL8" s="39"/>
      <c r="AM8" s="39"/>
      <c r="AN8" s="50"/>
      <c r="AO8" s="7" t="str">
        <f>_xlfn.TEXTJOIN(" ",,B8:C8)</f>
        <v>直付型 FHF32W×2</v>
      </c>
    </row>
    <row r="9" spans="1:45" ht="18.600000000000001" customHeight="1" x14ac:dyDescent="0.15">
      <c r="A9" s="44" t="s">
        <v>18</v>
      </c>
      <c r="B9" s="45" t="s">
        <v>19</v>
      </c>
      <c r="C9" s="46" t="s">
        <v>20</v>
      </c>
      <c r="D9" s="47"/>
      <c r="E9" s="38">
        <f t="shared" ref="E9:E32" si="7">AN40</f>
        <v>3</v>
      </c>
      <c r="F9" s="39">
        <f t="shared" si="0"/>
        <v>0</v>
      </c>
      <c r="G9" s="39">
        <f t="shared" si="1"/>
        <v>0</v>
      </c>
      <c r="H9" s="39">
        <f t="shared" si="2"/>
        <v>0</v>
      </c>
      <c r="I9" s="39">
        <f t="shared" si="3"/>
        <v>10</v>
      </c>
      <c r="J9" s="39">
        <f t="shared" si="4"/>
        <v>0</v>
      </c>
      <c r="K9" s="39">
        <f t="shared" si="5"/>
        <v>0</v>
      </c>
      <c r="L9" s="40"/>
      <c r="M9" s="41">
        <f t="shared" si="6"/>
        <v>13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39"/>
      <c r="AJ9" s="39"/>
      <c r="AK9" s="39"/>
      <c r="AL9" s="39"/>
      <c r="AM9" s="39"/>
      <c r="AN9" s="50"/>
      <c r="AO9" s="7" t="str">
        <f t="shared" ref="AO9:AO33" si="8">_xlfn.TEXTJOIN(" ",,B9:C9)</f>
        <v>直付・ﾌﾞﾗｹｯﾄ・防水型 FHF32W×1</v>
      </c>
    </row>
    <row r="10" spans="1:45" ht="18.600000000000001" customHeight="1" x14ac:dyDescent="0.15">
      <c r="A10" s="44" t="s">
        <v>21</v>
      </c>
      <c r="B10" s="45" t="s">
        <v>22</v>
      </c>
      <c r="C10" s="46" t="s">
        <v>23</v>
      </c>
      <c r="D10" s="47"/>
      <c r="E10" s="38">
        <f t="shared" si="7"/>
        <v>0</v>
      </c>
      <c r="F10" s="39">
        <f t="shared" si="0"/>
        <v>1</v>
      </c>
      <c r="G10" s="39">
        <f t="shared" si="1"/>
        <v>0</v>
      </c>
      <c r="H10" s="39">
        <f t="shared" si="2"/>
        <v>0</v>
      </c>
      <c r="I10" s="39">
        <f t="shared" si="3"/>
        <v>1</v>
      </c>
      <c r="J10" s="39">
        <f t="shared" si="4"/>
        <v>0</v>
      </c>
      <c r="K10" s="39">
        <f t="shared" si="5"/>
        <v>0</v>
      </c>
      <c r="L10" s="40"/>
      <c r="M10" s="41">
        <f t="shared" si="6"/>
        <v>2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39"/>
      <c r="AJ10" s="39"/>
      <c r="AK10" s="39"/>
      <c r="AL10" s="39"/>
      <c r="AM10" s="39"/>
      <c r="AN10" s="50"/>
      <c r="AO10" s="7" t="str">
        <f t="shared" si="8"/>
        <v>直付・ﾌﾞﾗｹｯﾄ FL20W×1</v>
      </c>
    </row>
    <row r="11" spans="1:45" ht="18.600000000000001" customHeight="1" x14ac:dyDescent="0.15">
      <c r="A11" s="44" t="s">
        <v>24</v>
      </c>
      <c r="B11" s="45" t="s">
        <v>25</v>
      </c>
      <c r="C11" s="46" t="s">
        <v>23</v>
      </c>
      <c r="D11" s="47"/>
      <c r="E11" s="38">
        <f t="shared" si="7"/>
        <v>14</v>
      </c>
      <c r="F11" s="39">
        <f t="shared" si="0"/>
        <v>13</v>
      </c>
      <c r="G11" s="39">
        <f t="shared" si="1"/>
        <v>10</v>
      </c>
      <c r="H11" s="39">
        <f t="shared" si="2"/>
        <v>10</v>
      </c>
      <c r="I11" s="39">
        <f t="shared" si="3"/>
        <v>0</v>
      </c>
      <c r="J11" s="39">
        <f t="shared" si="4"/>
        <v>0</v>
      </c>
      <c r="K11" s="39">
        <f t="shared" si="5"/>
        <v>0</v>
      </c>
      <c r="L11" s="40"/>
      <c r="M11" s="41">
        <f t="shared" si="6"/>
        <v>47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39"/>
      <c r="AJ11" s="39"/>
      <c r="AK11" s="39"/>
      <c r="AL11" s="39"/>
      <c r="AM11" s="39"/>
      <c r="AN11" s="50"/>
      <c r="AO11" s="7" t="str">
        <f t="shared" si="8"/>
        <v>ﾐﾗｰﾗｲﾄ・直付 FL20W×1</v>
      </c>
    </row>
    <row r="12" spans="1:45" ht="18.600000000000001" customHeight="1" x14ac:dyDescent="0.15">
      <c r="A12" s="44" t="s">
        <v>26</v>
      </c>
      <c r="B12" s="45" t="s">
        <v>19</v>
      </c>
      <c r="C12" s="46" t="s">
        <v>23</v>
      </c>
      <c r="D12" s="47"/>
      <c r="E12" s="38">
        <f t="shared" si="7"/>
        <v>4</v>
      </c>
      <c r="F12" s="39">
        <f t="shared" si="0"/>
        <v>1</v>
      </c>
      <c r="G12" s="39">
        <f t="shared" si="1"/>
        <v>0</v>
      </c>
      <c r="H12" s="39">
        <f t="shared" si="2"/>
        <v>0</v>
      </c>
      <c r="I12" s="39">
        <f t="shared" si="3"/>
        <v>1</v>
      </c>
      <c r="J12" s="39">
        <f t="shared" si="4"/>
        <v>0</v>
      </c>
      <c r="K12" s="39">
        <f t="shared" si="5"/>
        <v>0</v>
      </c>
      <c r="L12" s="40"/>
      <c r="M12" s="41">
        <f t="shared" si="6"/>
        <v>6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39"/>
      <c r="AJ12" s="39"/>
      <c r="AK12" s="39"/>
      <c r="AL12" s="39"/>
      <c r="AM12" s="39"/>
      <c r="AN12" s="50"/>
      <c r="AO12" s="7" t="str">
        <f t="shared" si="8"/>
        <v>直付・ﾌﾞﾗｹｯﾄ・防水型 FL20W×1</v>
      </c>
      <c r="AS12" s="51"/>
    </row>
    <row r="13" spans="1:45" ht="18.600000000000001" customHeight="1" x14ac:dyDescent="0.15">
      <c r="A13" s="44" t="s">
        <v>27</v>
      </c>
      <c r="B13" s="45" t="s">
        <v>28</v>
      </c>
      <c r="C13" s="46" t="s">
        <v>17</v>
      </c>
      <c r="D13" s="47"/>
      <c r="E13" s="38">
        <f t="shared" si="7"/>
        <v>44</v>
      </c>
      <c r="F13" s="39">
        <f t="shared" si="0"/>
        <v>12</v>
      </c>
      <c r="G13" s="39">
        <f t="shared" si="1"/>
        <v>2</v>
      </c>
      <c r="H13" s="39">
        <f t="shared" si="2"/>
        <v>4</v>
      </c>
      <c r="I13" s="39">
        <f t="shared" si="3"/>
        <v>8</v>
      </c>
      <c r="J13" s="39">
        <f t="shared" si="4"/>
        <v>0</v>
      </c>
      <c r="K13" s="39">
        <f t="shared" si="5"/>
        <v>0</v>
      </c>
      <c r="L13" s="40"/>
      <c r="M13" s="41">
        <f t="shared" si="6"/>
        <v>70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39"/>
      <c r="AJ13" s="39"/>
      <c r="AK13" s="39"/>
      <c r="AL13" s="39"/>
      <c r="AM13" s="39"/>
      <c r="AN13" s="50"/>
      <c r="AO13" s="7" t="str">
        <f t="shared" si="8"/>
        <v>逆富士型 FHF32W×2</v>
      </c>
      <c r="AS13" s="51"/>
    </row>
    <row r="14" spans="1:45" ht="18.600000000000001" customHeight="1" x14ac:dyDescent="0.15">
      <c r="A14" s="44" t="s">
        <v>29</v>
      </c>
      <c r="B14" s="45" t="s">
        <v>30</v>
      </c>
      <c r="C14" s="46" t="s">
        <v>17</v>
      </c>
      <c r="D14" s="47"/>
      <c r="E14" s="38">
        <f t="shared" si="7"/>
        <v>19</v>
      </c>
      <c r="F14" s="39">
        <f t="shared" si="0"/>
        <v>0</v>
      </c>
      <c r="G14" s="39">
        <f t="shared" si="1"/>
        <v>0</v>
      </c>
      <c r="H14" s="39">
        <f t="shared" si="2"/>
        <v>0</v>
      </c>
      <c r="I14" s="39">
        <f t="shared" si="3"/>
        <v>0</v>
      </c>
      <c r="J14" s="39">
        <f t="shared" si="4"/>
        <v>0</v>
      </c>
      <c r="K14" s="39">
        <f t="shared" si="5"/>
        <v>0</v>
      </c>
      <c r="L14" s="40"/>
      <c r="M14" s="41">
        <f t="shared" si="6"/>
        <v>19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39"/>
      <c r="AJ14" s="39"/>
      <c r="AK14" s="39"/>
      <c r="AL14" s="39"/>
      <c r="AM14" s="39"/>
      <c r="AN14" s="50"/>
      <c r="AO14" s="7" t="str">
        <f t="shared" si="8"/>
        <v>逆富士型・防水型 FHF32W×2</v>
      </c>
    </row>
    <row r="15" spans="1:45" ht="18.600000000000001" customHeight="1" x14ac:dyDescent="0.15">
      <c r="A15" s="44" t="s">
        <v>31</v>
      </c>
      <c r="B15" s="45" t="s">
        <v>28</v>
      </c>
      <c r="C15" s="46" t="s">
        <v>20</v>
      </c>
      <c r="D15" s="47"/>
      <c r="E15" s="38">
        <f t="shared" si="7"/>
        <v>53</v>
      </c>
      <c r="F15" s="39">
        <f t="shared" si="0"/>
        <v>70</v>
      </c>
      <c r="G15" s="39">
        <f t="shared" si="1"/>
        <v>35</v>
      </c>
      <c r="H15" s="39">
        <f t="shared" si="2"/>
        <v>35</v>
      </c>
      <c r="I15" s="39">
        <f t="shared" si="3"/>
        <v>11</v>
      </c>
      <c r="J15" s="39">
        <f t="shared" si="4"/>
        <v>0</v>
      </c>
      <c r="K15" s="39">
        <f t="shared" si="5"/>
        <v>0</v>
      </c>
      <c r="L15" s="40"/>
      <c r="M15" s="41">
        <f t="shared" si="6"/>
        <v>204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39"/>
      <c r="AJ15" s="39"/>
      <c r="AK15" s="39"/>
      <c r="AL15" s="39"/>
      <c r="AM15" s="39"/>
      <c r="AN15" s="50"/>
      <c r="AO15" s="7" t="str">
        <f t="shared" si="8"/>
        <v>逆富士型 FHF32W×1</v>
      </c>
    </row>
    <row r="16" spans="1:45" ht="18.600000000000001" customHeight="1" x14ac:dyDescent="0.15">
      <c r="A16" s="44" t="s">
        <v>32</v>
      </c>
      <c r="B16" s="45" t="s">
        <v>28</v>
      </c>
      <c r="C16" s="46" t="s">
        <v>33</v>
      </c>
      <c r="D16" s="47"/>
      <c r="E16" s="38">
        <f t="shared" si="7"/>
        <v>2</v>
      </c>
      <c r="F16" s="39">
        <f t="shared" si="0"/>
        <v>0</v>
      </c>
      <c r="G16" s="39">
        <f t="shared" si="1"/>
        <v>0</v>
      </c>
      <c r="H16" s="39">
        <f t="shared" si="2"/>
        <v>0</v>
      </c>
      <c r="I16" s="39">
        <f t="shared" si="3"/>
        <v>0</v>
      </c>
      <c r="J16" s="39">
        <f t="shared" si="4"/>
        <v>0</v>
      </c>
      <c r="K16" s="39">
        <f t="shared" si="5"/>
        <v>0</v>
      </c>
      <c r="L16" s="40"/>
      <c r="M16" s="41">
        <f t="shared" si="6"/>
        <v>2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39"/>
      <c r="AJ16" s="39"/>
      <c r="AK16" s="39"/>
      <c r="AL16" s="39"/>
      <c r="AM16" s="39"/>
      <c r="AN16" s="50"/>
      <c r="AO16" s="7" t="str">
        <f t="shared" si="8"/>
        <v>逆富士型 FHF16W×2</v>
      </c>
    </row>
    <row r="17" spans="1:45" ht="18.600000000000001" customHeight="1" x14ac:dyDescent="0.15">
      <c r="A17" s="44" t="s">
        <v>34</v>
      </c>
      <c r="B17" s="45" t="s">
        <v>30</v>
      </c>
      <c r="C17" s="46" t="s">
        <v>33</v>
      </c>
      <c r="D17" s="47"/>
      <c r="E17" s="38">
        <f t="shared" si="7"/>
        <v>1</v>
      </c>
      <c r="F17" s="39">
        <f t="shared" si="0"/>
        <v>0</v>
      </c>
      <c r="G17" s="39">
        <f t="shared" si="1"/>
        <v>0</v>
      </c>
      <c r="H17" s="39">
        <f t="shared" si="2"/>
        <v>0</v>
      </c>
      <c r="I17" s="39">
        <f t="shared" si="3"/>
        <v>0</v>
      </c>
      <c r="J17" s="39">
        <f t="shared" si="4"/>
        <v>0</v>
      </c>
      <c r="K17" s="39">
        <f t="shared" si="5"/>
        <v>0</v>
      </c>
      <c r="L17" s="40"/>
      <c r="M17" s="41">
        <f t="shared" si="6"/>
        <v>1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39"/>
      <c r="AJ17" s="39"/>
      <c r="AK17" s="39"/>
      <c r="AL17" s="39"/>
      <c r="AM17" s="39"/>
      <c r="AN17" s="50"/>
      <c r="AO17" s="7" t="str">
        <f t="shared" si="8"/>
        <v>逆富士型・防水型 FHF16W×2</v>
      </c>
    </row>
    <row r="18" spans="1:45" ht="18.600000000000001" customHeight="1" x14ac:dyDescent="0.15">
      <c r="A18" s="44" t="s">
        <v>35</v>
      </c>
      <c r="B18" s="45" t="s">
        <v>28</v>
      </c>
      <c r="C18" s="46" t="s">
        <v>36</v>
      </c>
      <c r="D18" s="47"/>
      <c r="E18" s="38">
        <f t="shared" si="7"/>
        <v>0</v>
      </c>
      <c r="F18" s="39">
        <f t="shared" si="0"/>
        <v>0</v>
      </c>
      <c r="G18" s="39">
        <f t="shared" si="1"/>
        <v>0</v>
      </c>
      <c r="H18" s="39">
        <f t="shared" si="2"/>
        <v>0</v>
      </c>
      <c r="I18" s="39">
        <f t="shared" si="3"/>
        <v>2</v>
      </c>
      <c r="J18" s="39">
        <f t="shared" si="4"/>
        <v>0</v>
      </c>
      <c r="K18" s="39">
        <f t="shared" si="5"/>
        <v>0</v>
      </c>
      <c r="L18" s="40"/>
      <c r="M18" s="41">
        <f t="shared" si="6"/>
        <v>2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39"/>
      <c r="AJ18" s="39"/>
      <c r="AK18" s="39"/>
      <c r="AL18" s="39"/>
      <c r="AM18" s="39"/>
      <c r="AN18" s="50"/>
      <c r="AO18" s="7" t="str">
        <f t="shared" si="8"/>
        <v>逆富士型 FHF16W×1</v>
      </c>
    </row>
    <row r="19" spans="1:45" ht="18.600000000000001" customHeight="1" x14ac:dyDescent="0.15">
      <c r="A19" s="44" t="s">
        <v>37</v>
      </c>
      <c r="B19" s="45" t="s">
        <v>38</v>
      </c>
      <c r="C19" s="46" t="s">
        <v>17</v>
      </c>
      <c r="D19" s="47"/>
      <c r="E19" s="38">
        <f t="shared" si="7"/>
        <v>0</v>
      </c>
      <c r="F19" s="39">
        <f t="shared" si="0"/>
        <v>0</v>
      </c>
      <c r="G19" s="39">
        <f t="shared" si="1"/>
        <v>0</v>
      </c>
      <c r="H19" s="39">
        <f t="shared" si="2"/>
        <v>0</v>
      </c>
      <c r="I19" s="39">
        <f t="shared" si="3"/>
        <v>10</v>
      </c>
      <c r="J19" s="39">
        <f t="shared" si="4"/>
        <v>0</v>
      </c>
      <c r="K19" s="39">
        <f t="shared" si="5"/>
        <v>0</v>
      </c>
      <c r="L19" s="40"/>
      <c r="M19" s="41">
        <f t="shared" si="6"/>
        <v>10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39"/>
      <c r="AJ19" s="39"/>
      <c r="AK19" s="39"/>
      <c r="AL19" s="39"/>
      <c r="AM19" s="39"/>
      <c r="AN19" s="50"/>
      <c r="AO19" s="7" t="str">
        <f t="shared" si="8"/>
        <v>埋込型 FHF32W×2</v>
      </c>
    </row>
    <row r="20" spans="1:45" ht="18.600000000000001" customHeight="1" x14ac:dyDescent="0.15">
      <c r="A20" s="44" t="s">
        <v>39</v>
      </c>
      <c r="B20" s="45" t="s">
        <v>38</v>
      </c>
      <c r="C20" s="46" t="s">
        <v>20</v>
      </c>
      <c r="D20" s="47"/>
      <c r="E20" s="38">
        <f t="shared" si="7"/>
        <v>0</v>
      </c>
      <c r="F20" s="39">
        <f t="shared" si="0"/>
        <v>0</v>
      </c>
      <c r="G20" s="39">
        <f t="shared" si="1"/>
        <v>0</v>
      </c>
      <c r="H20" s="39">
        <f t="shared" si="2"/>
        <v>24</v>
      </c>
      <c r="I20" s="39">
        <f t="shared" si="3"/>
        <v>0</v>
      </c>
      <c r="J20" s="39">
        <f t="shared" si="4"/>
        <v>0</v>
      </c>
      <c r="K20" s="39">
        <f t="shared" si="5"/>
        <v>0</v>
      </c>
      <c r="L20" s="40"/>
      <c r="M20" s="41">
        <f t="shared" si="6"/>
        <v>24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39"/>
      <c r="AJ20" s="39"/>
      <c r="AK20" s="39"/>
      <c r="AL20" s="39"/>
      <c r="AM20" s="39"/>
      <c r="AN20" s="50"/>
      <c r="AO20" s="7" t="str">
        <f t="shared" si="8"/>
        <v>埋込型 FHF32W×1</v>
      </c>
    </row>
    <row r="21" spans="1:45" ht="18.600000000000001" customHeight="1" x14ac:dyDescent="0.15">
      <c r="A21" s="44" t="s">
        <v>40</v>
      </c>
      <c r="B21" s="45" t="s">
        <v>41</v>
      </c>
      <c r="C21" s="46" t="s">
        <v>20</v>
      </c>
      <c r="D21" s="47"/>
      <c r="E21" s="38">
        <f t="shared" si="7"/>
        <v>15</v>
      </c>
      <c r="F21" s="39">
        <f t="shared" si="0"/>
        <v>27</v>
      </c>
      <c r="G21" s="39">
        <f t="shared" si="1"/>
        <v>21</v>
      </c>
      <c r="H21" s="39">
        <f t="shared" si="2"/>
        <v>18</v>
      </c>
      <c r="I21" s="39">
        <f t="shared" si="3"/>
        <v>0</v>
      </c>
      <c r="J21" s="39">
        <f t="shared" si="4"/>
        <v>0</v>
      </c>
      <c r="K21" s="39">
        <f t="shared" si="5"/>
        <v>0</v>
      </c>
      <c r="L21" s="40"/>
      <c r="M21" s="41">
        <f t="shared" si="6"/>
        <v>81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39"/>
      <c r="AJ21" s="39"/>
      <c r="AK21" s="39"/>
      <c r="AL21" s="39"/>
      <c r="AM21" s="39"/>
      <c r="AN21" s="50"/>
      <c r="AO21" s="7" t="str">
        <f t="shared" si="8"/>
        <v>黒板灯・直付型 FHF32W×1</v>
      </c>
    </row>
    <row r="22" spans="1:45" ht="18.600000000000001" customHeight="1" x14ac:dyDescent="0.15">
      <c r="A22" s="44" t="s">
        <v>42</v>
      </c>
      <c r="B22" s="45" t="s">
        <v>43</v>
      </c>
      <c r="C22" s="46" t="s">
        <v>44</v>
      </c>
      <c r="D22" s="47"/>
      <c r="E22" s="38">
        <f t="shared" si="7"/>
        <v>12</v>
      </c>
      <c r="F22" s="39">
        <f t="shared" si="0"/>
        <v>0</v>
      </c>
      <c r="G22" s="39">
        <f t="shared" si="1"/>
        <v>0</v>
      </c>
      <c r="H22" s="39">
        <f t="shared" si="2"/>
        <v>0</v>
      </c>
      <c r="I22" s="39">
        <f t="shared" si="3"/>
        <v>0</v>
      </c>
      <c r="J22" s="39">
        <f t="shared" si="4"/>
        <v>0</v>
      </c>
      <c r="K22" s="39">
        <f t="shared" si="5"/>
        <v>0</v>
      </c>
      <c r="L22" s="40"/>
      <c r="M22" s="41">
        <f t="shared" si="6"/>
        <v>12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39"/>
      <c r="AJ22" s="39"/>
      <c r="AK22" s="39"/>
      <c r="AL22" s="39"/>
      <c r="AM22" s="39"/>
      <c r="AN22" s="50"/>
      <c r="AO22" s="7" t="str">
        <f t="shared" si="8"/>
        <v>殺菌灯・ﾊﾟｲﾌﾟ吊・防水 GL6W×1</v>
      </c>
    </row>
    <row r="23" spans="1:45" ht="18.600000000000001" customHeight="1" x14ac:dyDescent="0.15">
      <c r="A23" s="44" t="s">
        <v>45</v>
      </c>
      <c r="B23" s="45" t="s">
        <v>16</v>
      </c>
      <c r="C23" s="46" t="s">
        <v>46</v>
      </c>
      <c r="D23" s="47"/>
      <c r="E23" s="38">
        <f t="shared" si="7"/>
        <v>2</v>
      </c>
      <c r="F23" s="39">
        <f t="shared" si="0"/>
        <v>0</v>
      </c>
      <c r="G23" s="39">
        <f t="shared" si="1"/>
        <v>0</v>
      </c>
      <c r="H23" s="39">
        <f t="shared" si="2"/>
        <v>0</v>
      </c>
      <c r="I23" s="39">
        <f t="shared" si="3"/>
        <v>3</v>
      </c>
      <c r="J23" s="39">
        <f t="shared" si="4"/>
        <v>0</v>
      </c>
      <c r="K23" s="39">
        <f t="shared" si="5"/>
        <v>0</v>
      </c>
      <c r="L23" s="40"/>
      <c r="M23" s="41">
        <f t="shared" si="6"/>
        <v>5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39"/>
      <c r="AJ23" s="39"/>
      <c r="AK23" s="39"/>
      <c r="AL23" s="39"/>
      <c r="AM23" s="39"/>
      <c r="AN23" s="50"/>
      <c r="AO23" s="7" t="str">
        <f t="shared" si="8"/>
        <v>直付型 IL60W×1</v>
      </c>
    </row>
    <row r="24" spans="1:45" ht="18.600000000000001" customHeight="1" x14ac:dyDescent="0.15">
      <c r="A24" s="44" t="s">
        <v>47</v>
      </c>
      <c r="B24" s="35" t="s">
        <v>48</v>
      </c>
      <c r="C24" s="52" t="s">
        <v>49</v>
      </c>
      <c r="D24" s="53"/>
      <c r="E24" s="38">
        <f t="shared" si="7"/>
        <v>1</v>
      </c>
      <c r="F24" s="39">
        <f t="shared" si="0"/>
        <v>1</v>
      </c>
      <c r="G24" s="39">
        <f t="shared" si="1"/>
        <v>0</v>
      </c>
      <c r="H24" s="39">
        <f t="shared" si="2"/>
        <v>0</v>
      </c>
      <c r="I24" s="39">
        <f t="shared" si="3"/>
        <v>0</v>
      </c>
      <c r="J24" s="39">
        <f t="shared" si="4"/>
        <v>0</v>
      </c>
      <c r="K24" s="39">
        <f t="shared" si="5"/>
        <v>0</v>
      </c>
      <c r="L24" s="54"/>
      <c r="M24" s="41">
        <f t="shared" si="6"/>
        <v>2</v>
      </c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5"/>
      <c r="AJ24" s="55"/>
      <c r="AK24" s="55"/>
      <c r="AL24" s="55"/>
      <c r="AM24" s="55"/>
      <c r="AN24" s="50"/>
      <c r="AO24" s="7" t="str">
        <f t="shared" si="8"/>
        <v>ﾀﾞｳﾝﾗｲﾄ・埋込型 FHT24W×1</v>
      </c>
    </row>
    <row r="25" spans="1:45" ht="18.600000000000001" customHeight="1" x14ac:dyDescent="0.15">
      <c r="A25" s="44" t="s">
        <v>50</v>
      </c>
      <c r="B25" s="35" t="s">
        <v>48</v>
      </c>
      <c r="C25" s="52" t="s">
        <v>51</v>
      </c>
      <c r="D25" s="53"/>
      <c r="E25" s="38">
        <f t="shared" si="7"/>
        <v>2</v>
      </c>
      <c r="F25" s="39">
        <f t="shared" si="0"/>
        <v>0</v>
      </c>
      <c r="G25" s="39">
        <f t="shared" si="1"/>
        <v>0</v>
      </c>
      <c r="H25" s="39">
        <f t="shared" si="2"/>
        <v>0</v>
      </c>
      <c r="I25" s="39">
        <f t="shared" si="3"/>
        <v>0</v>
      </c>
      <c r="J25" s="39">
        <f t="shared" si="4"/>
        <v>0</v>
      </c>
      <c r="K25" s="39">
        <f t="shared" si="5"/>
        <v>0</v>
      </c>
      <c r="L25" s="54"/>
      <c r="M25" s="41">
        <f t="shared" si="6"/>
        <v>2</v>
      </c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5"/>
      <c r="AJ25" s="55"/>
      <c r="AK25" s="55"/>
      <c r="AL25" s="55"/>
      <c r="AM25" s="55"/>
      <c r="AN25" s="50"/>
      <c r="AO25" s="7" t="str">
        <f t="shared" si="8"/>
        <v>ﾀﾞｳﾝﾗｲﾄ・埋込型 FHT16W×1</v>
      </c>
      <c r="AS25" s="51"/>
    </row>
    <row r="26" spans="1:45" ht="18.600000000000001" customHeight="1" x14ac:dyDescent="0.15">
      <c r="A26" s="44" t="s">
        <v>52</v>
      </c>
      <c r="B26" s="45" t="s">
        <v>53</v>
      </c>
      <c r="C26" s="57" t="s">
        <v>54</v>
      </c>
      <c r="D26" s="58"/>
      <c r="E26" s="38">
        <f t="shared" si="7"/>
        <v>1</v>
      </c>
      <c r="F26" s="39">
        <f t="shared" si="0"/>
        <v>0</v>
      </c>
      <c r="G26" s="39">
        <f t="shared" si="1"/>
        <v>0</v>
      </c>
      <c r="H26" s="39">
        <f t="shared" si="2"/>
        <v>0</v>
      </c>
      <c r="I26" s="39">
        <f t="shared" si="3"/>
        <v>0</v>
      </c>
      <c r="J26" s="39">
        <f t="shared" si="4"/>
        <v>0</v>
      </c>
      <c r="K26" s="39">
        <f t="shared" si="5"/>
        <v>0</v>
      </c>
      <c r="L26" s="54"/>
      <c r="M26" s="41">
        <f t="shared" si="6"/>
        <v>1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5"/>
      <c r="AJ26" s="55"/>
      <c r="AK26" s="55"/>
      <c r="AL26" s="55"/>
      <c r="AM26" s="55"/>
      <c r="AN26" s="50"/>
      <c r="AO26" s="7" t="str">
        <f t="shared" si="8"/>
        <v>外灯・防水型 NH180W×1</v>
      </c>
    </row>
    <row r="27" spans="1:45" ht="18.600000000000001" customHeight="1" x14ac:dyDescent="0.15">
      <c r="A27" s="44" t="s">
        <v>55</v>
      </c>
      <c r="B27" s="45" t="s">
        <v>56</v>
      </c>
      <c r="C27" s="57" t="s">
        <v>57</v>
      </c>
      <c r="D27" s="47"/>
      <c r="E27" s="38">
        <f t="shared" si="7"/>
        <v>0</v>
      </c>
      <c r="F27" s="39">
        <f t="shared" si="0"/>
        <v>0</v>
      </c>
      <c r="G27" s="39">
        <f t="shared" si="1"/>
        <v>4</v>
      </c>
      <c r="H27" s="39">
        <f t="shared" si="2"/>
        <v>4</v>
      </c>
      <c r="I27" s="39">
        <f t="shared" si="3"/>
        <v>0</v>
      </c>
      <c r="J27" s="39">
        <f t="shared" si="4"/>
        <v>0</v>
      </c>
      <c r="K27" s="39">
        <f t="shared" si="5"/>
        <v>0</v>
      </c>
      <c r="L27" s="54"/>
      <c r="M27" s="41">
        <f t="shared" si="6"/>
        <v>8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5"/>
      <c r="AJ27" s="55"/>
      <c r="AK27" s="55"/>
      <c r="AL27" s="55"/>
      <c r="AM27" s="55"/>
      <c r="AN27" s="50"/>
      <c r="AO27" s="7" t="str">
        <f t="shared" si="8"/>
        <v>赤色灯・直付 IL5W×1</v>
      </c>
    </row>
    <row r="28" spans="1:45" ht="18.600000000000001" customHeight="1" x14ac:dyDescent="0.15">
      <c r="A28" s="44" t="s">
        <v>58</v>
      </c>
      <c r="B28" s="45" t="s">
        <v>59</v>
      </c>
      <c r="C28" s="57" t="s">
        <v>60</v>
      </c>
      <c r="D28" s="58"/>
      <c r="E28" s="38">
        <f t="shared" si="7"/>
        <v>0</v>
      </c>
      <c r="F28" s="39">
        <f t="shared" si="0"/>
        <v>0</v>
      </c>
      <c r="G28" s="39">
        <f t="shared" si="1"/>
        <v>0</v>
      </c>
      <c r="H28" s="39">
        <f t="shared" si="2"/>
        <v>0</v>
      </c>
      <c r="I28" s="39">
        <f t="shared" si="3"/>
        <v>24</v>
      </c>
      <c r="J28" s="39">
        <f t="shared" si="4"/>
        <v>0</v>
      </c>
      <c r="K28" s="39">
        <f t="shared" si="5"/>
        <v>0</v>
      </c>
      <c r="L28" s="54"/>
      <c r="M28" s="41">
        <f t="shared" si="6"/>
        <v>24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5"/>
      <c r="AJ28" s="55"/>
      <c r="AK28" s="55"/>
      <c r="AL28" s="55"/>
      <c r="AM28" s="55"/>
      <c r="AN28" s="50"/>
      <c r="AO28" s="7" t="str">
        <f t="shared" si="8"/>
        <v>高天井・直付 MF400W×1</v>
      </c>
    </row>
    <row r="29" spans="1:45" ht="18.600000000000001" customHeight="1" x14ac:dyDescent="0.15">
      <c r="A29" s="44" t="s">
        <v>61</v>
      </c>
      <c r="B29" s="45" t="s">
        <v>62</v>
      </c>
      <c r="C29" s="57" t="s">
        <v>63</v>
      </c>
      <c r="D29" s="58"/>
      <c r="E29" s="38">
        <f t="shared" si="7"/>
        <v>0</v>
      </c>
      <c r="F29" s="39">
        <f t="shared" si="0"/>
        <v>0</v>
      </c>
      <c r="G29" s="39">
        <f t="shared" si="1"/>
        <v>0</v>
      </c>
      <c r="H29" s="39">
        <f t="shared" si="2"/>
        <v>0</v>
      </c>
      <c r="I29" s="39">
        <f t="shared" si="3"/>
        <v>2</v>
      </c>
      <c r="J29" s="39">
        <f t="shared" si="4"/>
        <v>0</v>
      </c>
      <c r="K29" s="39">
        <f t="shared" si="5"/>
        <v>0</v>
      </c>
      <c r="L29" s="54"/>
      <c r="M29" s="41">
        <f t="shared" si="6"/>
        <v>2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5"/>
      <c r="AJ29" s="55"/>
      <c r="AK29" s="55"/>
      <c r="AL29" s="55"/>
      <c r="AM29" s="55"/>
      <c r="AN29" s="50"/>
      <c r="AO29" s="7" t="str">
        <f t="shared" si="8"/>
        <v>スポットライト 1000W×1</v>
      </c>
      <c r="AR29" s="51"/>
    </row>
    <row r="30" spans="1:45" ht="18.600000000000001" customHeight="1" x14ac:dyDescent="0.15">
      <c r="A30" s="44" t="s">
        <v>64</v>
      </c>
      <c r="B30" s="45" t="s">
        <v>16</v>
      </c>
      <c r="C30" s="46" t="s">
        <v>65</v>
      </c>
      <c r="D30" s="58"/>
      <c r="E30" s="38">
        <f t="shared" si="7"/>
        <v>0</v>
      </c>
      <c r="F30" s="39">
        <f t="shared" si="0"/>
        <v>0</v>
      </c>
      <c r="G30" s="39">
        <f t="shared" si="1"/>
        <v>0</v>
      </c>
      <c r="H30" s="39">
        <f t="shared" si="2"/>
        <v>0</v>
      </c>
      <c r="I30" s="39">
        <f t="shared" si="3"/>
        <v>18</v>
      </c>
      <c r="J30" s="39">
        <f t="shared" si="4"/>
        <v>0</v>
      </c>
      <c r="K30" s="39">
        <f t="shared" si="5"/>
        <v>0</v>
      </c>
      <c r="L30" s="54"/>
      <c r="M30" s="41">
        <f t="shared" si="6"/>
        <v>18</v>
      </c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0"/>
      <c r="AO30" s="7" t="str">
        <f t="shared" si="8"/>
        <v>直付型 HID250W×1</v>
      </c>
    </row>
    <row r="31" spans="1:45" ht="18.600000000000001" customHeight="1" x14ac:dyDescent="0.15">
      <c r="A31" s="44" t="s">
        <v>66</v>
      </c>
      <c r="B31" s="45" t="s">
        <v>67</v>
      </c>
      <c r="C31" s="46" t="s">
        <v>68</v>
      </c>
      <c r="D31" s="58"/>
      <c r="E31" s="38">
        <f t="shared" si="7"/>
        <v>0</v>
      </c>
      <c r="F31" s="39">
        <f t="shared" si="0"/>
        <v>0</v>
      </c>
      <c r="G31" s="39">
        <f t="shared" si="1"/>
        <v>0</v>
      </c>
      <c r="H31" s="39">
        <f t="shared" si="2"/>
        <v>0</v>
      </c>
      <c r="I31" s="39">
        <f t="shared" si="3"/>
        <v>6</v>
      </c>
      <c r="J31" s="39">
        <f t="shared" si="4"/>
        <v>0</v>
      </c>
      <c r="K31" s="39">
        <f t="shared" si="5"/>
        <v>0</v>
      </c>
      <c r="L31" s="54"/>
      <c r="M31" s="41">
        <f t="shared" si="6"/>
        <v>6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0"/>
      <c r="AO31" s="7" t="str">
        <f t="shared" si="8"/>
        <v>誘導灯・直付・片面 C級　バッテリ付</v>
      </c>
    </row>
    <row r="32" spans="1:45" ht="18.600000000000001" customHeight="1" x14ac:dyDescent="0.15">
      <c r="A32" s="44" t="s">
        <v>69</v>
      </c>
      <c r="B32" s="45" t="s">
        <v>70</v>
      </c>
      <c r="C32" s="46" t="s">
        <v>71</v>
      </c>
      <c r="D32" s="58"/>
      <c r="E32" s="38">
        <f t="shared" si="7"/>
        <v>0</v>
      </c>
      <c r="F32" s="39">
        <f t="shared" si="0"/>
        <v>0</v>
      </c>
      <c r="G32" s="39">
        <f t="shared" si="1"/>
        <v>0</v>
      </c>
      <c r="H32" s="39">
        <f t="shared" si="2"/>
        <v>0</v>
      </c>
      <c r="I32" s="39">
        <f t="shared" si="3"/>
        <v>2</v>
      </c>
      <c r="J32" s="39">
        <f t="shared" si="4"/>
        <v>0</v>
      </c>
      <c r="K32" s="39">
        <f t="shared" si="5"/>
        <v>0</v>
      </c>
      <c r="L32" s="54"/>
      <c r="M32" s="41">
        <f t="shared" si="6"/>
        <v>2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0"/>
      <c r="AO32" s="7" t="str">
        <f t="shared" si="8"/>
        <v>直付 FL40W×1</v>
      </c>
    </row>
    <row r="33" spans="1:41" ht="18.600000000000001" customHeight="1" x14ac:dyDescent="0.15">
      <c r="A33" s="59" t="s">
        <v>72</v>
      </c>
      <c r="B33" s="60" t="s">
        <v>73</v>
      </c>
      <c r="C33" s="61" t="s">
        <v>74</v>
      </c>
      <c r="D33" s="62"/>
      <c r="E33" s="63">
        <f>AN64</f>
        <v>0</v>
      </c>
      <c r="F33" s="64">
        <f>AN95</f>
        <v>0</v>
      </c>
      <c r="G33" s="64">
        <f>AN126</f>
        <v>0</v>
      </c>
      <c r="H33" s="64">
        <f>AN157</f>
        <v>0</v>
      </c>
      <c r="I33" s="64">
        <f>AN188</f>
        <v>4</v>
      </c>
      <c r="J33" s="64">
        <f>AN219</f>
        <v>0</v>
      </c>
      <c r="K33" s="64">
        <f>AN250</f>
        <v>0</v>
      </c>
      <c r="L33" s="65"/>
      <c r="M33" s="66">
        <f t="shared" si="6"/>
        <v>4</v>
      </c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7"/>
      <c r="AO33" s="7" t="str">
        <f t="shared" si="8"/>
        <v>直付・防水型 FL40W×2</v>
      </c>
    </row>
    <row r="34" spans="1:41" s="68" customFormat="1" ht="20.100000000000001" customHeight="1" x14ac:dyDescent="0.15">
      <c r="A34" s="101" t="s">
        <v>4</v>
      </c>
      <c r="B34" s="113"/>
      <c r="C34" s="114"/>
      <c r="D34" s="28" t="s">
        <v>5</v>
      </c>
      <c r="E34" s="121" t="s">
        <v>75</v>
      </c>
      <c r="F34" s="74" t="s">
        <v>76</v>
      </c>
      <c r="G34" s="74" t="s">
        <v>77</v>
      </c>
      <c r="H34" s="74" t="s">
        <v>78</v>
      </c>
      <c r="I34" s="74" t="s">
        <v>79</v>
      </c>
      <c r="J34" s="74" t="s">
        <v>80</v>
      </c>
      <c r="K34" s="74" t="s">
        <v>76</v>
      </c>
      <c r="L34" s="74" t="s">
        <v>81</v>
      </c>
      <c r="M34" s="74" t="s">
        <v>82</v>
      </c>
      <c r="N34" s="74" t="s">
        <v>83</v>
      </c>
      <c r="O34" s="74" t="s">
        <v>84</v>
      </c>
      <c r="P34" s="74" t="s">
        <v>85</v>
      </c>
      <c r="Q34" s="74" t="s">
        <v>86</v>
      </c>
      <c r="R34" s="74" t="s">
        <v>87</v>
      </c>
      <c r="S34" s="74" t="s">
        <v>88</v>
      </c>
      <c r="T34" s="74" t="s">
        <v>80</v>
      </c>
      <c r="U34" s="74" t="s">
        <v>89</v>
      </c>
      <c r="V34" s="74" t="s">
        <v>82</v>
      </c>
      <c r="W34" s="74" t="s">
        <v>83</v>
      </c>
      <c r="X34" s="74" t="s">
        <v>90</v>
      </c>
      <c r="Y34" s="74" t="s">
        <v>80</v>
      </c>
      <c r="Z34" s="74" t="s">
        <v>85</v>
      </c>
      <c r="AA34" s="74" t="s">
        <v>86</v>
      </c>
      <c r="AB34" s="74" t="s">
        <v>91</v>
      </c>
      <c r="AC34" s="74" t="s">
        <v>92</v>
      </c>
      <c r="AD34" s="74" t="s">
        <v>93</v>
      </c>
      <c r="AE34" s="74" t="s">
        <v>94</v>
      </c>
      <c r="AF34" s="74" t="s">
        <v>83</v>
      </c>
      <c r="AG34" s="74" t="s">
        <v>82</v>
      </c>
      <c r="AH34" s="74" t="s">
        <v>95</v>
      </c>
      <c r="AI34" s="74" t="s">
        <v>96</v>
      </c>
      <c r="AJ34" s="74" t="s">
        <v>97</v>
      </c>
      <c r="AK34" s="74"/>
      <c r="AL34" s="29"/>
      <c r="AM34" s="74"/>
      <c r="AN34" s="77" t="s">
        <v>98</v>
      </c>
    </row>
    <row r="35" spans="1:41" ht="18.600000000000001" customHeight="1" x14ac:dyDescent="0.15">
      <c r="A35" s="115"/>
      <c r="B35" s="116"/>
      <c r="C35" s="117"/>
      <c r="D35" s="30" t="s">
        <v>12</v>
      </c>
      <c r="E35" s="122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31"/>
      <c r="AM35" s="75"/>
      <c r="AN35" s="78"/>
    </row>
    <row r="36" spans="1:41" ht="18.600000000000001" customHeight="1" x14ac:dyDescent="0.15">
      <c r="A36" s="115"/>
      <c r="B36" s="116"/>
      <c r="C36" s="117"/>
      <c r="D36" s="30" t="s">
        <v>13</v>
      </c>
      <c r="E36" s="122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31"/>
      <c r="AM36" s="75"/>
      <c r="AN36" s="78"/>
    </row>
    <row r="37" spans="1:41" ht="18.600000000000001" customHeight="1" x14ac:dyDescent="0.15">
      <c r="A37" s="118"/>
      <c r="B37" s="119"/>
      <c r="C37" s="120"/>
      <c r="D37" s="32" t="s">
        <v>14</v>
      </c>
      <c r="E37" s="123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33"/>
      <c r="AM37" s="76"/>
      <c r="AN37" s="79"/>
      <c r="AO37" s="69">
        <f>SUM(M8:M33)</f>
        <v>897</v>
      </c>
    </row>
    <row r="38" spans="1:41" ht="18.600000000000001" customHeight="1" x14ac:dyDescent="0.15">
      <c r="A38" s="80" t="s">
        <v>99</v>
      </c>
      <c r="B38" s="81"/>
      <c r="C38" s="82"/>
      <c r="D38" s="37"/>
      <c r="E38" s="38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43"/>
    </row>
    <row r="39" spans="1:41" ht="18.600000000000001" customHeight="1" x14ac:dyDescent="0.15">
      <c r="A39" s="44" t="str">
        <f t="shared" ref="A39:C54" si="9">A8</f>
        <v>A</v>
      </c>
      <c r="B39" s="45" t="str">
        <f t="shared" si="9"/>
        <v>直付型</v>
      </c>
      <c r="C39" s="46" t="str">
        <f t="shared" si="9"/>
        <v>FHF32W×2</v>
      </c>
      <c r="D39" s="47"/>
      <c r="E39" s="38"/>
      <c r="F39" s="39">
        <v>8</v>
      </c>
      <c r="G39" s="39">
        <v>16</v>
      </c>
      <c r="H39" s="39">
        <v>4</v>
      </c>
      <c r="I39" s="39">
        <v>4</v>
      </c>
      <c r="J39" s="39"/>
      <c r="K39" s="39">
        <v>4</v>
      </c>
      <c r="L39" s="39">
        <v>12</v>
      </c>
      <c r="M39" s="39"/>
      <c r="N39" s="39"/>
      <c r="O39" s="39"/>
      <c r="P39" s="39"/>
      <c r="Q39" s="39"/>
      <c r="R39" s="39"/>
      <c r="S39" s="39">
        <v>10</v>
      </c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>
        <v>16</v>
      </c>
      <c r="AJ39" s="39">
        <v>3</v>
      </c>
      <c r="AK39" s="39"/>
      <c r="AL39" s="39"/>
      <c r="AM39" s="39"/>
      <c r="AN39" s="50">
        <f>SUM(E39:AM39)</f>
        <v>77</v>
      </c>
    </row>
    <row r="40" spans="1:41" ht="18.600000000000001" customHeight="1" x14ac:dyDescent="0.15">
      <c r="A40" s="44" t="str">
        <f t="shared" si="9"/>
        <v>B</v>
      </c>
      <c r="B40" s="45" t="str">
        <f t="shared" si="9"/>
        <v>直付・ﾌﾞﾗｹｯﾄ・防水型</v>
      </c>
      <c r="C40" s="46" t="str">
        <f t="shared" si="9"/>
        <v>FHF32W×1</v>
      </c>
      <c r="D40" s="47"/>
      <c r="E40" s="38">
        <v>3</v>
      </c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>
        <f t="shared" ref="AN40:AN62" si="10">SUM(E40:AM40)</f>
        <v>3</v>
      </c>
    </row>
    <row r="41" spans="1:41" ht="18.600000000000001" customHeight="1" x14ac:dyDescent="0.15">
      <c r="A41" s="44" t="str">
        <f t="shared" si="9"/>
        <v>C</v>
      </c>
      <c r="B41" s="45" t="str">
        <f t="shared" si="9"/>
        <v>直付・ﾌﾞﾗｹｯﾄ</v>
      </c>
      <c r="C41" s="46" t="str">
        <f t="shared" si="9"/>
        <v>FL20W×1</v>
      </c>
      <c r="D41" s="47"/>
      <c r="E41" s="38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>
        <f t="shared" si="10"/>
        <v>0</v>
      </c>
    </row>
    <row r="42" spans="1:41" ht="18.600000000000001" customHeight="1" x14ac:dyDescent="0.15">
      <c r="A42" s="44" t="str">
        <f t="shared" si="9"/>
        <v>D</v>
      </c>
      <c r="B42" s="45" t="str">
        <f t="shared" si="9"/>
        <v>ﾐﾗｰﾗｲﾄ・直付</v>
      </c>
      <c r="C42" s="46" t="str">
        <f t="shared" si="9"/>
        <v>FL20W×1</v>
      </c>
      <c r="D42" s="47"/>
      <c r="E42" s="38"/>
      <c r="F42" s="39"/>
      <c r="G42" s="39"/>
      <c r="H42" s="39"/>
      <c r="I42" s="39"/>
      <c r="J42" s="39"/>
      <c r="K42" s="39"/>
      <c r="L42" s="39"/>
      <c r="M42" s="39">
        <v>2</v>
      </c>
      <c r="N42" s="39">
        <v>2</v>
      </c>
      <c r="O42" s="39"/>
      <c r="P42" s="39"/>
      <c r="Q42" s="39"/>
      <c r="R42" s="39"/>
      <c r="S42" s="39"/>
      <c r="T42" s="39"/>
      <c r="U42" s="39"/>
      <c r="V42" s="39">
        <v>3</v>
      </c>
      <c r="W42" s="39">
        <v>3</v>
      </c>
      <c r="X42" s="39"/>
      <c r="Y42" s="39"/>
      <c r="Z42" s="39"/>
      <c r="AA42" s="39"/>
      <c r="AB42" s="39"/>
      <c r="AC42" s="39"/>
      <c r="AD42" s="39"/>
      <c r="AE42" s="39"/>
      <c r="AF42" s="39">
        <v>2</v>
      </c>
      <c r="AG42" s="39">
        <v>2</v>
      </c>
      <c r="AH42" s="39"/>
      <c r="AI42" s="39"/>
      <c r="AJ42" s="39"/>
      <c r="AK42" s="39"/>
      <c r="AL42" s="39"/>
      <c r="AM42" s="39"/>
      <c r="AN42" s="50">
        <f t="shared" si="10"/>
        <v>14</v>
      </c>
    </row>
    <row r="43" spans="1:41" ht="18.600000000000001" customHeight="1" x14ac:dyDescent="0.15">
      <c r="A43" s="44" t="str">
        <f t="shared" si="9"/>
        <v>E</v>
      </c>
      <c r="B43" s="45" t="str">
        <f t="shared" si="9"/>
        <v>直付・ﾌﾞﾗｹｯﾄ・防水型</v>
      </c>
      <c r="C43" s="46" t="str">
        <f t="shared" si="9"/>
        <v>FL20W×1</v>
      </c>
      <c r="D43" s="47"/>
      <c r="E43" s="38">
        <v>4</v>
      </c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50">
        <f t="shared" si="10"/>
        <v>4</v>
      </c>
    </row>
    <row r="44" spans="1:41" ht="18.600000000000001" customHeight="1" x14ac:dyDescent="0.15">
      <c r="A44" s="44" t="str">
        <f t="shared" si="9"/>
        <v>F</v>
      </c>
      <c r="B44" s="45" t="str">
        <f t="shared" si="9"/>
        <v>逆富士型</v>
      </c>
      <c r="C44" s="46" t="str">
        <f t="shared" si="9"/>
        <v>FHF32W×2</v>
      </c>
      <c r="D44" s="47"/>
      <c r="E44" s="38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>
        <v>24</v>
      </c>
      <c r="S44" s="39"/>
      <c r="T44" s="39"/>
      <c r="U44" s="39">
        <v>3</v>
      </c>
      <c r="V44" s="39"/>
      <c r="W44" s="39"/>
      <c r="X44" s="39">
        <v>2</v>
      </c>
      <c r="Y44" s="39"/>
      <c r="Z44" s="39"/>
      <c r="AA44" s="39"/>
      <c r="AB44" s="39">
        <v>3</v>
      </c>
      <c r="AC44" s="39">
        <v>2</v>
      </c>
      <c r="AD44" s="39"/>
      <c r="AE44" s="39">
        <v>10</v>
      </c>
      <c r="AF44" s="39"/>
      <c r="AG44" s="39"/>
      <c r="AH44" s="39"/>
      <c r="AI44" s="39"/>
      <c r="AJ44" s="39"/>
      <c r="AK44" s="39"/>
      <c r="AL44" s="39"/>
      <c r="AM44" s="39"/>
      <c r="AN44" s="50">
        <f t="shared" si="10"/>
        <v>44</v>
      </c>
    </row>
    <row r="45" spans="1:41" ht="18.600000000000001" customHeight="1" x14ac:dyDescent="0.15">
      <c r="A45" s="44" t="str">
        <f t="shared" si="9"/>
        <v>G</v>
      </c>
      <c r="B45" s="45" t="str">
        <f t="shared" si="9"/>
        <v>逆富士型・防水型</v>
      </c>
      <c r="C45" s="46" t="str">
        <f t="shared" si="9"/>
        <v>FHF32W×2</v>
      </c>
      <c r="D45" s="47"/>
      <c r="E45" s="38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>
        <v>19</v>
      </c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50">
        <f t="shared" si="10"/>
        <v>19</v>
      </c>
    </row>
    <row r="46" spans="1:41" ht="18.600000000000001" customHeight="1" x14ac:dyDescent="0.15">
      <c r="A46" s="44" t="str">
        <f t="shared" si="9"/>
        <v>H</v>
      </c>
      <c r="B46" s="45" t="str">
        <f t="shared" si="9"/>
        <v>逆富士型</v>
      </c>
      <c r="C46" s="46" t="str">
        <f t="shared" si="9"/>
        <v>FHF32W×1</v>
      </c>
      <c r="D46" s="47"/>
      <c r="E46" s="38"/>
      <c r="F46" s="39"/>
      <c r="G46" s="39"/>
      <c r="H46" s="39"/>
      <c r="I46" s="39"/>
      <c r="J46" s="39">
        <v>8</v>
      </c>
      <c r="K46" s="39"/>
      <c r="L46" s="39"/>
      <c r="M46" s="39">
        <v>4</v>
      </c>
      <c r="N46" s="39">
        <v>4</v>
      </c>
      <c r="O46" s="39">
        <v>3</v>
      </c>
      <c r="P46" s="39">
        <v>2</v>
      </c>
      <c r="Q46" s="39"/>
      <c r="R46" s="39"/>
      <c r="S46" s="39"/>
      <c r="T46" s="39">
        <v>7</v>
      </c>
      <c r="U46" s="39"/>
      <c r="V46" s="39">
        <v>3</v>
      </c>
      <c r="W46" s="39">
        <v>4</v>
      </c>
      <c r="X46" s="39"/>
      <c r="Y46" s="39">
        <v>8</v>
      </c>
      <c r="Z46" s="39">
        <v>2</v>
      </c>
      <c r="AA46" s="39"/>
      <c r="AB46" s="39"/>
      <c r="AC46" s="39"/>
      <c r="AD46" s="39">
        <v>1</v>
      </c>
      <c r="AE46" s="39"/>
      <c r="AF46" s="39">
        <v>3</v>
      </c>
      <c r="AG46" s="39">
        <v>3</v>
      </c>
      <c r="AH46" s="39">
        <v>1</v>
      </c>
      <c r="AI46" s="39"/>
      <c r="AJ46" s="39"/>
      <c r="AK46" s="39"/>
      <c r="AL46" s="39"/>
      <c r="AM46" s="39"/>
      <c r="AN46" s="50">
        <f t="shared" si="10"/>
        <v>53</v>
      </c>
    </row>
    <row r="47" spans="1:41" ht="18.600000000000001" customHeight="1" x14ac:dyDescent="0.15">
      <c r="A47" s="44" t="str">
        <f t="shared" si="9"/>
        <v>I</v>
      </c>
      <c r="B47" s="45" t="str">
        <f t="shared" si="9"/>
        <v>逆富士型</v>
      </c>
      <c r="C47" s="46" t="str">
        <f t="shared" si="9"/>
        <v>FHF16W×2</v>
      </c>
      <c r="D47" s="47"/>
      <c r="E47" s="38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>
        <v>2</v>
      </c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50">
        <f t="shared" si="10"/>
        <v>2</v>
      </c>
    </row>
    <row r="48" spans="1:41" ht="18.600000000000001" customHeight="1" x14ac:dyDescent="0.15">
      <c r="A48" s="44" t="str">
        <f t="shared" si="9"/>
        <v>J</v>
      </c>
      <c r="B48" s="45" t="str">
        <f t="shared" si="9"/>
        <v>逆富士型・防水型</v>
      </c>
      <c r="C48" s="46" t="str">
        <f t="shared" si="9"/>
        <v>FHF16W×2</v>
      </c>
      <c r="D48" s="47"/>
      <c r="E48" s="38">
        <v>1</v>
      </c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50">
        <f t="shared" si="10"/>
        <v>1</v>
      </c>
    </row>
    <row r="49" spans="1:40" ht="18.600000000000001" customHeight="1" x14ac:dyDescent="0.15">
      <c r="A49" s="44" t="str">
        <f t="shared" si="9"/>
        <v>K</v>
      </c>
      <c r="B49" s="45" t="str">
        <f t="shared" si="9"/>
        <v>逆富士型</v>
      </c>
      <c r="C49" s="46" t="str">
        <f t="shared" si="9"/>
        <v>FHF16W×1</v>
      </c>
      <c r="D49" s="47"/>
      <c r="E49" s="38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50">
        <f t="shared" si="10"/>
        <v>0</v>
      </c>
    </row>
    <row r="50" spans="1:40" ht="18.600000000000001" customHeight="1" x14ac:dyDescent="0.15">
      <c r="A50" s="44" t="str">
        <f t="shared" si="9"/>
        <v>L</v>
      </c>
      <c r="B50" s="45" t="str">
        <f t="shared" si="9"/>
        <v>埋込型</v>
      </c>
      <c r="C50" s="46" t="str">
        <f t="shared" si="9"/>
        <v>FHF32W×2</v>
      </c>
      <c r="D50" s="47"/>
      <c r="E50" s="38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50">
        <f t="shared" si="10"/>
        <v>0</v>
      </c>
    </row>
    <row r="51" spans="1:40" ht="18.600000000000001" customHeight="1" x14ac:dyDescent="0.15">
      <c r="A51" s="44" t="str">
        <f t="shared" si="9"/>
        <v>M</v>
      </c>
      <c r="B51" s="45" t="str">
        <f t="shared" si="9"/>
        <v>埋込型</v>
      </c>
      <c r="C51" s="46" t="str">
        <f t="shared" si="9"/>
        <v>FHF32W×1</v>
      </c>
      <c r="D51" s="47"/>
      <c r="E51" s="38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50">
        <f t="shared" si="10"/>
        <v>0</v>
      </c>
    </row>
    <row r="52" spans="1:40" ht="18.600000000000001" customHeight="1" x14ac:dyDescent="0.15">
      <c r="A52" s="44" t="str">
        <f t="shared" si="9"/>
        <v>N</v>
      </c>
      <c r="B52" s="45" t="str">
        <f t="shared" si="9"/>
        <v>黒板灯・直付型</v>
      </c>
      <c r="C52" s="46" t="str">
        <f t="shared" si="9"/>
        <v>FHF32W×1</v>
      </c>
      <c r="D52" s="47"/>
      <c r="E52" s="38"/>
      <c r="F52" s="39">
        <v>3</v>
      </c>
      <c r="G52" s="39">
        <v>6</v>
      </c>
      <c r="H52" s="39"/>
      <c r="I52" s="39"/>
      <c r="J52" s="39"/>
      <c r="K52" s="39"/>
      <c r="L52" s="39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>
        <v>3</v>
      </c>
      <c r="AJ52" s="39"/>
      <c r="AK52" s="39"/>
      <c r="AL52" s="39"/>
      <c r="AM52" s="39"/>
      <c r="AN52" s="50">
        <f t="shared" si="10"/>
        <v>15</v>
      </c>
    </row>
    <row r="53" spans="1:40" ht="18.600000000000001" customHeight="1" x14ac:dyDescent="0.15">
      <c r="A53" s="44" t="str">
        <f t="shared" si="9"/>
        <v>O</v>
      </c>
      <c r="B53" s="45" t="str">
        <f t="shared" si="9"/>
        <v>殺菌灯・ﾊﾟｲﾌﾟ吊・防水</v>
      </c>
      <c r="C53" s="46" t="str">
        <f t="shared" si="9"/>
        <v>GL6W×1</v>
      </c>
      <c r="D53" s="47"/>
      <c r="E53" s="38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>
        <v>12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>
        <f t="shared" si="10"/>
        <v>12</v>
      </c>
    </row>
    <row r="54" spans="1:40" ht="18.600000000000001" customHeight="1" x14ac:dyDescent="0.15">
      <c r="A54" s="44" t="str">
        <f t="shared" si="9"/>
        <v>P</v>
      </c>
      <c r="B54" s="45" t="str">
        <f t="shared" si="9"/>
        <v>直付型</v>
      </c>
      <c r="C54" s="46" t="str">
        <f t="shared" si="9"/>
        <v>IL60W×1</v>
      </c>
      <c r="D54" s="47"/>
      <c r="E54" s="38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>
        <v>1</v>
      </c>
      <c r="R54" s="39"/>
      <c r="S54" s="39"/>
      <c r="T54" s="39"/>
      <c r="U54" s="39"/>
      <c r="V54" s="39"/>
      <c r="W54" s="39"/>
      <c r="X54" s="39"/>
      <c r="Y54" s="39"/>
      <c r="Z54" s="39"/>
      <c r="AA54" s="39">
        <v>1</v>
      </c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50">
        <f t="shared" si="10"/>
        <v>2</v>
      </c>
    </row>
    <row r="55" spans="1:40" ht="18.600000000000001" customHeight="1" x14ac:dyDescent="0.15">
      <c r="A55" s="44" t="str">
        <f t="shared" ref="A55:C64" si="11">A24</f>
        <v>Q</v>
      </c>
      <c r="B55" s="45" t="str">
        <f t="shared" si="11"/>
        <v>ﾀﾞｳﾝﾗｲﾄ・埋込型</v>
      </c>
      <c r="C55" s="46" t="str">
        <f t="shared" si="11"/>
        <v>FHT24W×1</v>
      </c>
      <c r="D55" s="53"/>
      <c r="E55" s="38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>
        <v>1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50">
        <f t="shared" si="10"/>
        <v>1</v>
      </c>
    </row>
    <row r="56" spans="1:40" ht="18.600000000000001" customHeight="1" x14ac:dyDescent="0.15">
      <c r="A56" s="44" t="str">
        <f t="shared" si="11"/>
        <v>R</v>
      </c>
      <c r="B56" s="45" t="str">
        <f t="shared" si="11"/>
        <v>ﾀﾞｳﾝﾗｲﾄ・埋込型</v>
      </c>
      <c r="C56" s="46" t="str">
        <f t="shared" si="11"/>
        <v>FHT16W×1</v>
      </c>
      <c r="D56" s="53"/>
      <c r="E56" s="38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>
        <v>2</v>
      </c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>
        <f t="shared" si="10"/>
        <v>2</v>
      </c>
    </row>
    <row r="57" spans="1:40" ht="18.600000000000001" customHeight="1" x14ac:dyDescent="0.15">
      <c r="A57" s="44" t="str">
        <f t="shared" si="11"/>
        <v>S</v>
      </c>
      <c r="B57" s="45" t="str">
        <f t="shared" si="11"/>
        <v>外灯・防水型</v>
      </c>
      <c r="C57" s="46" t="str">
        <f t="shared" si="11"/>
        <v>NH180W×1</v>
      </c>
      <c r="D57" s="58"/>
      <c r="E57" s="38">
        <v>1</v>
      </c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50">
        <f t="shared" si="10"/>
        <v>1</v>
      </c>
    </row>
    <row r="58" spans="1:40" ht="18.600000000000001" customHeight="1" x14ac:dyDescent="0.15">
      <c r="A58" s="44" t="str">
        <f t="shared" si="11"/>
        <v>T</v>
      </c>
      <c r="B58" s="45" t="str">
        <f t="shared" si="11"/>
        <v>赤色灯・直付</v>
      </c>
      <c r="C58" s="46" t="str">
        <f t="shared" si="11"/>
        <v>IL5W×1</v>
      </c>
      <c r="D58" s="47"/>
      <c r="E58" s="38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>
        <f t="shared" si="10"/>
        <v>0</v>
      </c>
    </row>
    <row r="59" spans="1:40" ht="18.600000000000001" customHeight="1" x14ac:dyDescent="0.15">
      <c r="A59" s="44" t="str">
        <f t="shared" si="11"/>
        <v>U</v>
      </c>
      <c r="B59" s="45" t="str">
        <f t="shared" si="11"/>
        <v>高天井・直付</v>
      </c>
      <c r="C59" s="46" t="str">
        <f t="shared" si="11"/>
        <v>MF400W×1</v>
      </c>
      <c r="D59" s="58"/>
      <c r="E59" s="38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50">
        <f t="shared" si="10"/>
        <v>0</v>
      </c>
    </row>
    <row r="60" spans="1:40" ht="18.600000000000001" customHeight="1" x14ac:dyDescent="0.15">
      <c r="A60" s="44" t="str">
        <f t="shared" si="11"/>
        <v>V</v>
      </c>
      <c r="B60" s="45" t="str">
        <f t="shared" si="11"/>
        <v>スポットライト</v>
      </c>
      <c r="C60" s="46" t="str">
        <f t="shared" si="11"/>
        <v>1000W×1</v>
      </c>
      <c r="D60" s="58"/>
      <c r="E60" s="38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50">
        <f t="shared" si="10"/>
        <v>0</v>
      </c>
    </row>
    <row r="61" spans="1:40" ht="18.600000000000001" customHeight="1" x14ac:dyDescent="0.15">
      <c r="A61" s="44" t="str">
        <f t="shared" si="11"/>
        <v>W</v>
      </c>
      <c r="B61" s="45" t="str">
        <f t="shared" si="11"/>
        <v>直付型</v>
      </c>
      <c r="C61" s="46" t="str">
        <f t="shared" si="11"/>
        <v>HID250W×1</v>
      </c>
      <c r="D61" s="58"/>
      <c r="E61" s="38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>
        <f t="shared" si="10"/>
        <v>0</v>
      </c>
    </row>
    <row r="62" spans="1:40" ht="18.600000000000001" customHeight="1" x14ac:dyDescent="0.15">
      <c r="A62" s="44" t="str">
        <f t="shared" si="11"/>
        <v>X</v>
      </c>
      <c r="B62" s="45" t="str">
        <f t="shared" si="11"/>
        <v>誘導灯・直付・片面</v>
      </c>
      <c r="C62" s="46" t="str">
        <f t="shared" si="11"/>
        <v>C級　バッテリ付</v>
      </c>
      <c r="D62" s="58"/>
      <c r="E62" s="38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50">
        <f t="shared" si="10"/>
        <v>0</v>
      </c>
    </row>
    <row r="63" spans="1:40" ht="18.600000000000001" customHeight="1" x14ac:dyDescent="0.15">
      <c r="A63" s="44" t="str">
        <f t="shared" si="11"/>
        <v>Y</v>
      </c>
      <c r="B63" s="45" t="str">
        <f t="shared" si="11"/>
        <v>直付</v>
      </c>
      <c r="C63" s="46" t="str">
        <f t="shared" si="11"/>
        <v>FL40W×1</v>
      </c>
      <c r="D63" s="58"/>
      <c r="E63" s="38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50">
        <f>SUM(E63:AM63)</f>
        <v>0</v>
      </c>
    </row>
    <row r="64" spans="1:40" ht="18.600000000000001" customHeight="1" x14ac:dyDescent="0.15">
      <c r="A64" s="59" t="str">
        <f t="shared" si="11"/>
        <v>Z</v>
      </c>
      <c r="B64" s="60" t="str">
        <f t="shared" si="11"/>
        <v>直付・防水型</v>
      </c>
      <c r="C64" s="61" t="str">
        <f t="shared" si="11"/>
        <v>FL40W×2</v>
      </c>
      <c r="D64" s="62"/>
      <c r="E64" s="63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7">
        <f>SUM(E64:AM64)</f>
        <v>0</v>
      </c>
    </row>
    <row r="65" spans="1:40" s="68" customFormat="1" ht="20.100000000000001" customHeight="1" x14ac:dyDescent="0.15">
      <c r="A65" s="101" t="s">
        <v>4</v>
      </c>
      <c r="B65" s="113"/>
      <c r="C65" s="114"/>
      <c r="D65" s="28" t="s">
        <v>5</v>
      </c>
      <c r="E65" s="121" t="s">
        <v>75</v>
      </c>
      <c r="F65" s="74" t="s">
        <v>77</v>
      </c>
      <c r="G65" s="74" t="s">
        <v>100</v>
      </c>
      <c r="H65" s="74" t="s">
        <v>101</v>
      </c>
      <c r="I65" s="74" t="s">
        <v>80</v>
      </c>
      <c r="J65" s="74" t="s">
        <v>102</v>
      </c>
      <c r="K65" s="74" t="s">
        <v>82</v>
      </c>
      <c r="L65" s="74" t="s">
        <v>83</v>
      </c>
      <c r="M65" s="74" t="s">
        <v>103</v>
      </c>
      <c r="N65" s="74" t="s">
        <v>85</v>
      </c>
      <c r="O65" s="74" t="s">
        <v>104</v>
      </c>
      <c r="P65" s="74" t="s">
        <v>105</v>
      </c>
      <c r="Q65" s="74" t="s">
        <v>106</v>
      </c>
      <c r="R65" s="74" t="s">
        <v>107</v>
      </c>
      <c r="S65" s="74" t="s">
        <v>108</v>
      </c>
      <c r="T65" s="74" t="s">
        <v>109</v>
      </c>
      <c r="U65" s="74" t="s">
        <v>80</v>
      </c>
      <c r="V65" s="74" t="s">
        <v>110</v>
      </c>
      <c r="W65" s="74" t="s">
        <v>111</v>
      </c>
      <c r="X65" s="74" t="s">
        <v>112</v>
      </c>
      <c r="Y65" s="74" t="s">
        <v>113</v>
      </c>
      <c r="Z65" s="74" t="s">
        <v>114</v>
      </c>
      <c r="AA65" s="74" t="s">
        <v>80</v>
      </c>
      <c r="AB65" s="74" t="s">
        <v>85</v>
      </c>
      <c r="AC65" s="74" t="s">
        <v>115</v>
      </c>
      <c r="AD65" s="74" t="s">
        <v>116</v>
      </c>
      <c r="AE65" s="74" t="s">
        <v>117</v>
      </c>
      <c r="AF65" s="74" t="s">
        <v>118</v>
      </c>
      <c r="AG65" s="74" t="s">
        <v>119</v>
      </c>
      <c r="AH65" s="74" t="s">
        <v>120</v>
      </c>
      <c r="AI65" s="74" t="s">
        <v>83</v>
      </c>
      <c r="AJ65" s="74" t="s">
        <v>82</v>
      </c>
      <c r="AK65" s="74" t="s">
        <v>121</v>
      </c>
      <c r="AL65" s="74" t="s">
        <v>122</v>
      </c>
      <c r="AM65" s="74" t="s">
        <v>123</v>
      </c>
      <c r="AN65" s="77" t="s">
        <v>98</v>
      </c>
    </row>
    <row r="66" spans="1:40" ht="18.600000000000001" customHeight="1" x14ac:dyDescent="0.15">
      <c r="A66" s="115"/>
      <c r="B66" s="116"/>
      <c r="C66" s="117"/>
      <c r="D66" s="30" t="s">
        <v>12</v>
      </c>
      <c r="E66" s="122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8"/>
    </row>
    <row r="67" spans="1:40" ht="18.600000000000001" customHeight="1" x14ac:dyDescent="0.15">
      <c r="A67" s="115"/>
      <c r="B67" s="116"/>
      <c r="C67" s="117"/>
      <c r="D67" s="30" t="s">
        <v>13</v>
      </c>
      <c r="E67" s="122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8"/>
    </row>
    <row r="68" spans="1:40" ht="18.600000000000001" customHeight="1" x14ac:dyDescent="0.15">
      <c r="A68" s="118"/>
      <c r="B68" s="119"/>
      <c r="C68" s="120"/>
      <c r="D68" s="32" t="s">
        <v>14</v>
      </c>
      <c r="E68" s="123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9"/>
    </row>
    <row r="69" spans="1:40" ht="18.600000000000001" customHeight="1" x14ac:dyDescent="0.15">
      <c r="A69" s="80" t="s">
        <v>124</v>
      </c>
      <c r="B69" s="81"/>
      <c r="C69" s="82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12">A39</f>
        <v>A</v>
      </c>
      <c r="B70" s="45" t="str">
        <f t="shared" si="12"/>
        <v>直付型</v>
      </c>
      <c r="C70" s="46" t="str">
        <f t="shared" si="12"/>
        <v>FHF32W×2</v>
      </c>
      <c r="D70" s="47"/>
      <c r="E70" s="38"/>
      <c r="F70" s="39">
        <v>16</v>
      </c>
      <c r="G70" s="39">
        <v>8</v>
      </c>
      <c r="H70" s="39">
        <v>8</v>
      </c>
      <c r="I70" s="39"/>
      <c r="J70" s="39">
        <v>16</v>
      </c>
      <c r="K70" s="39"/>
      <c r="L70" s="39"/>
      <c r="M70" s="39"/>
      <c r="N70" s="39"/>
      <c r="O70" s="39"/>
      <c r="P70" s="39"/>
      <c r="Q70" s="39">
        <v>16</v>
      </c>
      <c r="R70" s="39">
        <v>4</v>
      </c>
      <c r="S70" s="39">
        <v>4</v>
      </c>
      <c r="T70" s="39">
        <v>5</v>
      </c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>
        <v>12</v>
      </c>
      <c r="AF70" s="39">
        <v>4</v>
      </c>
      <c r="AG70" s="39"/>
      <c r="AH70" s="39"/>
      <c r="AI70" s="39"/>
      <c r="AJ70" s="39"/>
      <c r="AK70" s="39"/>
      <c r="AL70" s="39">
        <v>16</v>
      </c>
      <c r="AM70" s="39">
        <v>3</v>
      </c>
      <c r="AN70" s="50">
        <f>SUM(E70:AM70)</f>
        <v>112</v>
      </c>
    </row>
    <row r="71" spans="1:40" ht="18.600000000000001" customHeight="1" x14ac:dyDescent="0.15">
      <c r="A71" s="44" t="str">
        <f t="shared" si="12"/>
        <v>B</v>
      </c>
      <c r="B71" s="45" t="str">
        <f t="shared" si="12"/>
        <v>直付・ﾌﾞﾗｹｯﾄ・防水型</v>
      </c>
      <c r="C71" s="46" t="str">
        <f t="shared" si="12"/>
        <v>FHF32W×1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>SUM(E71:AM71)</f>
        <v>0</v>
      </c>
    </row>
    <row r="72" spans="1:40" ht="18.600000000000001" customHeight="1" x14ac:dyDescent="0.15">
      <c r="A72" s="44" t="str">
        <f t="shared" si="12"/>
        <v>C</v>
      </c>
      <c r="B72" s="45" t="str">
        <f t="shared" si="12"/>
        <v>直付・ﾌﾞﾗｹｯﾄ</v>
      </c>
      <c r="C72" s="46" t="str">
        <f t="shared" si="12"/>
        <v>FL20W×1</v>
      </c>
      <c r="D72" s="47"/>
      <c r="E72" s="38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>
        <v>1</v>
      </c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ref="AN72:AN95" si="13">SUM(E72:AM72)</f>
        <v>1</v>
      </c>
    </row>
    <row r="73" spans="1:40" ht="18.600000000000001" customHeight="1" x14ac:dyDescent="0.15">
      <c r="A73" s="44" t="str">
        <f t="shared" si="12"/>
        <v>D</v>
      </c>
      <c r="B73" s="45" t="str">
        <f t="shared" si="12"/>
        <v>ﾐﾗｰﾗｲﾄ・直付</v>
      </c>
      <c r="C73" s="46" t="str">
        <f t="shared" si="12"/>
        <v>FL20W×1</v>
      </c>
      <c r="D73" s="47"/>
      <c r="E73" s="38"/>
      <c r="F73" s="39"/>
      <c r="G73" s="39"/>
      <c r="H73" s="39"/>
      <c r="I73" s="39"/>
      <c r="J73" s="39"/>
      <c r="K73" s="39">
        <v>2</v>
      </c>
      <c r="L73" s="39">
        <v>2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>
        <v>3</v>
      </c>
      <c r="Y73" s="39">
        <v>2</v>
      </c>
      <c r="Z73" s="39"/>
      <c r="AA73" s="39"/>
      <c r="AB73" s="39"/>
      <c r="AC73" s="39"/>
      <c r="AD73" s="39"/>
      <c r="AE73" s="39"/>
      <c r="AF73" s="39"/>
      <c r="AG73" s="39"/>
      <c r="AH73" s="39"/>
      <c r="AI73" s="39">
        <v>2</v>
      </c>
      <c r="AJ73" s="39">
        <v>2</v>
      </c>
      <c r="AK73" s="39"/>
      <c r="AL73" s="39"/>
      <c r="AM73" s="39"/>
      <c r="AN73" s="50">
        <f t="shared" si="13"/>
        <v>13</v>
      </c>
    </row>
    <row r="74" spans="1:40" ht="18.600000000000001" customHeight="1" x14ac:dyDescent="0.15">
      <c r="A74" s="44" t="str">
        <f t="shared" si="12"/>
        <v>E</v>
      </c>
      <c r="B74" s="45" t="str">
        <f t="shared" si="12"/>
        <v>直付・ﾌﾞﾗｹｯﾄ・防水型</v>
      </c>
      <c r="C74" s="46" t="str">
        <f t="shared" si="12"/>
        <v>FL20W×1</v>
      </c>
      <c r="D74" s="47"/>
      <c r="E74" s="38">
        <v>1</v>
      </c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13"/>
        <v>1</v>
      </c>
    </row>
    <row r="75" spans="1:40" ht="18.600000000000001" customHeight="1" x14ac:dyDescent="0.15">
      <c r="A75" s="44" t="str">
        <f t="shared" si="12"/>
        <v>F</v>
      </c>
      <c r="B75" s="45" t="str">
        <f t="shared" si="12"/>
        <v>逆富士型</v>
      </c>
      <c r="C75" s="46" t="str">
        <f t="shared" si="12"/>
        <v>FHF32W×2</v>
      </c>
      <c r="D75" s="47"/>
      <c r="E75" s="38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>
        <v>2</v>
      </c>
      <c r="X75" s="39"/>
      <c r="Y75" s="39"/>
      <c r="Z75" s="39">
        <v>2</v>
      </c>
      <c r="AA75" s="39"/>
      <c r="AB75" s="39"/>
      <c r="AC75" s="39"/>
      <c r="AD75" s="39"/>
      <c r="AE75" s="39"/>
      <c r="AF75" s="39"/>
      <c r="AG75" s="39">
        <v>8</v>
      </c>
      <c r="AH75" s="39"/>
      <c r="AI75" s="39"/>
      <c r="AJ75" s="39"/>
      <c r="AK75" s="39"/>
      <c r="AL75" s="39"/>
      <c r="AM75" s="39"/>
      <c r="AN75" s="50">
        <f t="shared" si="13"/>
        <v>12</v>
      </c>
    </row>
    <row r="76" spans="1:40" ht="18.600000000000001" customHeight="1" x14ac:dyDescent="0.15">
      <c r="A76" s="44" t="str">
        <f t="shared" si="12"/>
        <v>G</v>
      </c>
      <c r="B76" s="45" t="str">
        <f t="shared" si="12"/>
        <v>逆富士型・防水型</v>
      </c>
      <c r="C76" s="46" t="str">
        <f t="shared" si="12"/>
        <v>FHF32W×2</v>
      </c>
      <c r="D76" s="47"/>
      <c r="E76" s="38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3"/>
        <v>0</v>
      </c>
    </row>
    <row r="77" spans="1:40" ht="18.600000000000001" customHeight="1" x14ac:dyDescent="0.15">
      <c r="A77" s="44" t="str">
        <f t="shared" si="12"/>
        <v>H</v>
      </c>
      <c r="B77" s="45" t="str">
        <f t="shared" si="12"/>
        <v>逆富士型</v>
      </c>
      <c r="C77" s="46" t="str">
        <f t="shared" si="12"/>
        <v>FHF32W×1</v>
      </c>
      <c r="D77" s="47"/>
      <c r="E77" s="38"/>
      <c r="F77" s="39"/>
      <c r="G77" s="39"/>
      <c r="H77" s="39"/>
      <c r="I77" s="39">
        <v>8</v>
      </c>
      <c r="J77" s="39"/>
      <c r="K77" s="39">
        <v>4</v>
      </c>
      <c r="L77" s="39">
        <v>4</v>
      </c>
      <c r="M77" s="39">
        <v>3</v>
      </c>
      <c r="N77" s="39">
        <v>2</v>
      </c>
      <c r="O77" s="39">
        <v>5</v>
      </c>
      <c r="P77" s="39">
        <v>3</v>
      </c>
      <c r="Q77" s="39"/>
      <c r="R77" s="39"/>
      <c r="S77" s="39"/>
      <c r="T77" s="39"/>
      <c r="U77" s="39">
        <v>8</v>
      </c>
      <c r="V77" s="39">
        <v>3</v>
      </c>
      <c r="W77" s="39"/>
      <c r="X77" s="39">
        <v>3</v>
      </c>
      <c r="Y77" s="39">
        <v>4</v>
      </c>
      <c r="Z77" s="39"/>
      <c r="AA77" s="39">
        <v>8</v>
      </c>
      <c r="AB77" s="39">
        <v>2</v>
      </c>
      <c r="AC77" s="39">
        <v>2</v>
      </c>
      <c r="AD77" s="39">
        <v>2</v>
      </c>
      <c r="AE77" s="39"/>
      <c r="AF77" s="39"/>
      <c r="AG77" s="39"/>
      <c r="AH77" s="39">
        <v>1</v>
      </c>
      <c r="AI77" s="39">
        <v>4</v>
      </c>
      <c r="AJ77" s="39">
        <v>3</v>
      </c>
      <c r="AK77" s="39">
        <v>1</v>
      </c>
      <c r="AL77" s="39"/>
      <c r="AM77" s="39"/>
      <c r="AN77" s="50">
        <f t="shared" si="13"/>
        <v>70</v>
      </c>
    </row>
    <row r="78" spans="1:40" ht="18.600000000000001" customHeight="1" x14ac:dyDescent="0.15">
      <c r="A78" s="44" t="str">
        <f t="shared" si="12"/>
        <v>I</v>
      </c>
      <c r="B78" s="45" t="str">
        <f t="shared" si="12"/>
        <v>逆富士型</v>
      </c>
      <c r="C78" s="46" t="str">
        <f t="shared" si="12"/>
        <v>FHF16W×2</v>
      </c>
      <c r="D78" s="47"/>
      <c r="E78" s="38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13"/>
        <v>0</v>
      </c>
    </row>
    <row r="79" spans="1:40" ht="18.600000000000001" customHeight="1" x14ac:dyDescent="0.15">
      <c r="A79" s="44" t="str">
        <f t="shared" si="12"/>
        <v>J</v>
      </c>
      <c r="B79" s="45" t="str">
        <f t="shared" si="12"/>
        <v>逆富士型・防水型</v>
      </c>
      <c r="C79" s="46" t="str">
        <f t="shared" si="12"/>
        <v>FHF16W×2</v>
      </c>
      <c r="D79" s="47"/>
      <c r="E79" s="38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13"/>
        <v>0</v>
      </c>
    </row>
    <row r="80" spans="1:40" ht="18.600000000000001" customHeight="1" x14ac:dyDescent="0.15">
      <c r="A80" s="44" t="str">
        <f t="shared" si="12"/>
        <v>K</v>
      </c>
      <c r="B80" s="45" t="str">
        <f t="shared" si="12"/>
        <v>逆富士型</v>
      </c>
      <c r="C80" s="46" t="str">
        <f t="shared" si="12"/>
        <v>FHF16W×1</v>
      </c>
      <c r="D80" s="47"/>
      <c r="E80" s="38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3"/>
        <v>0</v>
      </c>
    </row>
    <row r="81" spans="1:40" ht="18.600000000000001" customHeight="1" x14ac:dyDescent="0.15">
      <c r="A81" s="44" t="str">
        <f t="shared" si="12"/>
        <v>L</v>
      </c>
      <c r="B81" s="45" t="str">
        <f t="shared" si="12"/>
        <v>埋込型</v>
      </c>
      <c r="C81" s="46" t="str">
        <f t="shared" si="12"/>
        <v>FHF32W×2</v>
      </c>
      <c r="D81" s="47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3"/>
        <v>0</v>
      </c>
    </row>
    <row r="82" spans="1:40" ht="18.600000000000001" customHeight="1" x14ac:dyDescent="0.15">
      <c r="A82" s="44" t="str">
        <f t="shared" si="12"/>
        <v>M</v>
      </c>
      <c r="B82" s="45" t="str">
        <f t="shared" si="12"/>
        <v>埋込型</v>
      </c>
      <c r="C82" s="46" t="str">
        <f t="shared" si="12"/>
        <v>FHF32W×1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13"/>
        <v>0</v>
      </c>
    </row>
    <row r="83" spans="1:40" ht="18.600000000000001" customHeight="1" x14ac:dyDescent="0.15">
      <c r="A83" s="44" t="str">
        <f t="shared" si="12"/>
        <v>N</v>
      </c>
      <c r="B83" s="45" t="str">
        <f t="shared" si="12"/>
        <v>黒板灯・直付型</v>
      </c>
      <c r="C83" s="46" t="str">
        <f t="shared" si="12"/>
        <v>FHF32W×1</v>
      </c>
      <c r="D83" s="47"/>
      <c r="E83" s="38"/>
      <c r="F83" s="39">
        <v>6</v>
      </c>
      <c r="G83" s="39">
        <v>3</v>
      </c>
      <c r="H83" s="39">
        <v>3</v>
      </c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>
        <v>9</v>
      </c>
      <c r="AF83" s="39">
        <v>3</v>
      </c>
      <c r="AG83" s="39"/>
      <c r="AH83" s="39"/>
      <c r="AI83" s="39"/>
      <c r="AJ83" s="39"/>
      <c r="AK83" s="39"/>
      <c r="AL83" s="39">
        <v>3</v>
      </c>
      <c r="AM83" s="39"/>
      <c r="AN83" s="50">
        <f t="shared" si="13"/>
        <v>27</v>
      </c>
    </row>
    <row r="84" spans="1:40" ht="18.600000000000001" customHeight="1" x14ac:dyDescent="0.15">
      <c r="A84" s="44" t="str">
        <f t="shared" si="12"/>
        <v>O</v>
      </c>
      <c r="B84" s="45" t="str">
        <f t="shared" si="12"/>
        <v>殺菌灯・ﾊﾟｲﾌﾟ吊・防水</v>
      </c>
      <c r="C84" s="46" t="str">
        <f t="shared" si="12"/>
        <v>GL6W×1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3"/>
        <v>0</v>
      </c>
    </row>
    <row r="85" spans="1:40" ht="18.600000000000001" customHeight="1" x14ac:dyDescent="0.15">
      <c r="A85" s="44" t="str">
        <f t="shared" si="12"/>
        <v>P</v>
      </c>
      <c r="B85" s="45" t="str">
        <f t="shared" si="12"/>
        <v>直付型</v>
      </c>
      <c r="C85" s="46" t="str">
        <f t="shared" si="12"/>
        <v>IL60W×1</v>
      </c>
      <c r="D85" s="47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3"/>
        <v>0</v>
      </c>
    </row>
    <row r="86" spans="1:40" ht="18.600000000000001" customHeight="1" x14ac:dyDescent="0.15">
      <c r="A86" s="44" t="str">
        <f t="shared" ref="A86:C95" si="14">A55</f>
        <v>Q</v>
      </c>
      <c r="B86" s="45" t="str">
        <f t="shared" si="14"/>
        <v>ﾀﾞｳﾝﾗｲﾄ・埋込型</v>
      </c>
      <c r="C86" s="46" t="str">
        <f t="shared" si="14"/>
        <v>FHT24W×1</v>
      </c>
      <c r="D86" s="53"/>
      <c r="E86" s="38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>
        <v>1</v>
      </c>
      <c r="AI86" s="39"/>
      <c r="AJ86" s="39"/>
      <c r="AK86" s="39"/>
      <c r="AL86" s="39"/>
      <c r="AM86" s="39"/>
      <c r="AN86" s="50">
        <f t="shared" si="13"/>
        <v>1</v>
      </c>
    </row>
    <row r="87" spans="1:40" ht="18.600000000000001" customHeight="1" x14ac:dyDescent="0.15">
      <c r="A87" s="44" t="str">
        <f t="shared" si="14"/>
        <v>R</v>
      </c>
      <c r="B87" s="45" t="str">
        <f t="shared" si="14"/>
        <v>ﾀﾞｳﾝﾗｲﾄ・埋込型</v>
      </c>
      <c r="C87" s="46" t="str">
        <f t="shared" si="14"/>
        <v>FHT16W×1</v>
      </c>
      <c r="D87" s="53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3"/>
        <v>0</v>
      </c>
    </row>
    <row r="88" spans="1:40" ht="18.600000000000001" customHeight="1" x14ac:dyDescent="0.15">
      <c r="A88" s="44" t="str">
        <f t="shared" si="14"/>
        <v>S</v>
      </c>
      <c r="B88" s="45" t="str">
        <f t="shared" si="14"/>
        <v>外灯・防水型</v>
      </c>
      <c r="C88" s="46" t="str">
        <f t="shared" si="14"/>
        <v>NH180W×1</v>
      </c>
      <c r="D88" s="58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3"/>
        <v>0</v>
      </c>
    </row>
    <row r="89" spans="1:40" ht="18.600000000000001" customHeight="1" x14ac:dyDescent="0.15">
      <c r="A89" s="44" t="str">
        <f t="shared" si="14"/>
        <v>T</v>
      </c>
      <c r="B89" s="45" t="str">
        <f t="shared" si="14"/>
        <v>赤色灯・直付</v>
      </c>
      <c r="C89" s="46" t="str">
        <f t="shared" si="14"/>
        <v>IL5W×1</v>
      </c>
      <c r="D89" s="47"/>
      <c r="E89" s="38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3"/>
        <v>0</v>
      </c>
    </row>
    <row r="90" spans="1:40" ht="18.600000000000001" customHeight="1" x14ac:dyDescent="0.15">
      <c r="A90" s="44" t="str">
        <f t="shared" si="14"/>
        <v>U</v>
      </c>
      <c r="B90" s="45" t="str">
        <f t="shared" si="14"/>
        <v>高天井・直付</v>
      </c>
      <c r="C90" s="46" t="str">
        <f t="shared" si="14"/>
        <v>MF400W×1</v>
      </c>
      <c r="D90" s="58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3"/>
        <v>0</v>
      </c>
    </row>
    <row r="91" spans="1:40" ht="18.600000000000001" customHeight="1" x14ac:dyDescent="0.15">
      <c r="A91" s="44" t="str">
        <f t="shared" si="14"/>
        <v>V</v>
      </c>
      <c r="B91" s="45" t="str">
        <f t="shared" si="14"/>
        <v>スポットライト</v>
      </c>
      <c r="C91" s="46" t="str">
        <f t="shared" si="14"/>
        <v>1000W×1</v>
      </c>
      <c r="D91" s="58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3"/>
        <v>0</v>
      </c>
    </row>
    <row r="92" spans="1:40" ht="18.600000000000001" customHeight="1" x14ac:dyDescent="0.15">
      <c r="A92" s="44" t="str">
        <f t="shared" si="14"/>
        <v>W</v>
      </c>
      <c r="B92" s="45" t="str">
        <f t="shared" si="14"/>
        <v>直付型</v>
      </c>
      <c r="C92" s="46" t="str">
        <f t="shared" si="14"/>
        <v>HID250W×1</v>
      </c>
      <c r="D92" s="58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3"/>
        <v>0</v>
      </c>
    </row>
    <row r="93" spans="1:40" ht="18.600000000000001" customHeight="1" x14ac:dyDescent="0.15">
      <c r="A93" s="44" t="str">
        <f t="shared" si="14"/>
        <v>X</v>
      </c>
      <c r="B93" s="45" t="str">
        <f t="shared" si="14"/>
        <v>誘導灯・直付・片面</v>
      </c>
      <c r="C93" s="46" t="str">
        <f t="shared" si="14"/>
        <v>C級　バッテリ付</v>
      </c>
      <c r="D93" s="58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3"/>
        <v>0</v>
      </c>
    </row>
    <row r="94" spans="1:40" ht="18.600000000000001" customHeight="1" x14ac:dyDescent="0.15">
      <c r="A94" s="44" t="str">
        <f t="shared" si="14"/>
        <v>Y</v>
      </c>
      <c r="B94" s="45" t="str">
        <f t="shared" si="14"/>
        <v>直付</v>
      </c>
      <c r="C94" s="46" t="str">
        <f t="shared" si="14"/>
        <v>FL40W×1</v>
      </c>
      <c r="D94" s="58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 t="shared" si="13"/>
        <v>0</v>
      </c>
    </row>
    <row r="95" spans="1:40" ht="18.600000000000001" customHeight="1" x14ac:dyDescent="0.15">
      <c r="A95" s="59" t="str">
        <f t="shared" si="14"/>
        <v>Z</v>
      </c>
      <c r="B95" s="60" t="str">
        <f t="shared" si="14"/>
        <v>直付・防水型</v>
      </c>
      <c r="C95" s="61" t="str">
        <f t="shared" si="14"/>
        <v>FL40W×2</v>
      </c>
      <c r="D95" s="62"/>
      <c r="E95" s="63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7">
        <f t="shared" si="13"/>
        <v>0</v>
      </c>
    </row>
    <row r="96" spans="1:40" ht="20.100000000000001" customHeight="1" x14ac:dyDescent="0.15">
      <c r="A96" s="89" t="s">
        <v>4</v>
      </c>
      <c r="B96" s="90"/>
      <c r="C96" s="91"/>
      <c r="D96" s="28" t="s">
        <v>5</v>
      </c>
      <c r="E96" s="110" t="s">
        <v>75</v>
      </c>
      <c r="F96" s="74" t="s">
        <v>85</v>
      </c>
      <c r="G96" s="74" t="s">
        <v>77</v>
      </c>
      <c r="H96" s="74" t="s">
        <v>125</v>
      </c>
      <c r="I96" s="74" t="s">
        <v>126</v>
      </c>
      <c r="J96" s="74" t="s">
        <v>80</v>
      </c>
      <c r="K96" s="74" t="s">
        <v>110</v>
      </c>
      <c r="L96" s="74" t="s">
        <v>82</v>
      </c>
      <c r="M96" s="74" t="s">
        <v>83</v>
      </c>
      <c r="N96" s="74" t="s">
        <v>127</v>
      </c>
      <c r="O96" s="74" t="s">
        <v>80</v>
      </c>
      <c r="P96" s="74" t="s">
        <v>85</v>
      </c>
      <c r="Q96" s="74" t="s">
        <v>128</v>
      </c>
      <c r="R96" s="74" t="s">
        <v>129</v>
      </c>
      <c r="S96" s="74" t="s">
        <v>77</v>
      </c>
      <c r="T96" s="74" t="s">
        <v>83</v>
      </c>
      <c r="U96" s="74" t="s">
        <v>82</v>
      </c>
      <c r="V96" s="74" t="s">
        <v>130</v>
      </c>
      <c r="W96" s="74" t="s">
        <v>131</v>
      </c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29"/>
      <c r="AM96" s="74"/>
      <c r="AN96" s="77" t="s">
        <v>98</v>
      </c>
    </row>
    <row r="97" spans="1:40" ht="18.600000000000001" customHeight="1" x14ac:dyDescent="0.15">
      <c r="A97" s="92"/>
      <c r="B97" s="93"/>
      <c r="C97" s="94"/>
      <c r="D97" s="30" t="s">
        <v>12</v>
      </c>
      <c r="E97" s="111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31"/>
      <c r="AM97" s="75"/>
      <c r="AN97" s="78"/>
    </row>
    <row r="98" spans="1:40" ht="18.600000000000001" customHeight="1" x14ac:dyDescent="0.15">
      <c r="A98" s="92"/>
      <c r="B98" s="93"/>
      <c r="C98" s="94"/>
      <c r="D98" s="30" t="s">
        <v>13</v>
      </c>
      <c r="E98" s="111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31"/>
      <c r="AM98" s="75"/>
      <c r="AN98" s="78"/>
    </row>
    <row r="99" spans="1:40" ht="18.600000000000001" customHeight="1" x14ac:dyDescent="0.15">
      <c r="A99" s="95"/>
      <c r="B99" s="96"/>
      <c r="C99" s="97"/>
      <c r="D99" s="32" t="s">
        <v>14</v>
      </c>
      <c r="E99" s="112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33"/>
      <c r="AM99" s="76"/>
      <c r="AN99" s="79"/>
    </row>
    <row r="100" spans="1:40" ht="18.600000000000001" customHeight="1" x14ac:dyDescent="0.15">
      <c r="A100" s="80" t="s">
        <v>132</v>
      </c>
      <c r="B100" s="81"/>
      <c r="C100" s="82"/>
      <c r="D100" s="37"/>
      <c r="E100" s="38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43"/>
    </row>
    <row r="101" spans="1:40" ht="18.600000000000001" customHeight="1" x14ac:dyDescent="0.15">
      <c r="A101" s="44" t="str">
        <f t="shared" ref="A101:C116" si="15">A70</f>
        <v>A</v>
      </c>
      <c r="B101" s="45" t="str">
        <f t="shared" si="15"/>
        <v>直付型</v>
      </c>
      <c r="C101" s="46" t="str">
        <f t="shared" si="15"/>
        <v>FHF32W×2</v>
      </c>
      <c r="D101" s="47"/>
      <c r="E101" s="38"/>
      <c r="F101" s="39"/>
      <c r="G101" s="39">
        <v>16</v>
      </c>
      <c r="H101" s="39">
        <v>8</v>
      </c>
      <c r="I101" s="39">
        <v>10</v>
      </c>
      <c r="J101" s="39"/>
      <c r="K101" s="39"/>
      <c r="L101" s="39"/>
      <c r="M101" s="39"/>
      <c r="N101" s="39"/>
      <c r="O101" s="39"/>
      <c r="P101" s="39"/>
      <c r="Q101" s="39">
        <v>3</v>
      </c>
      <c r="R101" s="39">
        <v>8</v>
      </c>
      <c r="S101" s="39">
        <v>16</v>
      </c>
      <c r="T101" s="39"/>
      <c r="U101" s="39"/>
      <c r="V101" s="39">
        <v>16</v>
      </c>
      <c r="W101" s="39">
        <v>3</v>
      </c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50">
        <f t="shared" ref="AN101:AN126" si="16">SUM(E101:AM101)</f>
        <v>80</v>
      </c>
    </row>
    <row r="102" spans="1:40" ht="18.600000000000001" customHeight="1" x14ac:dyDescent="0.15">
      <c r="A102" s="44" t="str">
        <f t="shared" si="15"/>
        <v>B</v>
      </c>
      <c r="B102" s="45" t="str">
        <f t="shared" si="15"/>
        <v>直付・ﾌﾞﾗｹｯﾄ・防水型</v>
      </c>
      <c r="C102" s="46" t="str">
        <f t="shared" si="15"/>
        <v>FHF32W×1</v>
      </c>
      <c r="D102" s="47"/>
      <c r="E102" s="38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16"/>
        <v>0</v>
      </c>
    </row>
    <row r="103" spans="1:40" ht="18.600000000000001" customHeight="1" x14ac:dyDescent="0.15">
      <c r="A103" s="44" t="str">
        <f t="shared" si="15"/>
        <v>C</v>
      </c>
      <c r="B103" s="45" t="str">
        <f t="shared" si="15"/>
        <v>直付・ﾌﾞﾗｹｯﾄ</v>
      </c>
      <c r="C103" s="46" t="str">
        <f t="shared" si="15"/>
        <v>FL20W×1</v>
      </c>
      <c r="D103" s="47"/>
      <c r="E103" s="38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16"/>
        <v>0</v>
      </c>
    </row>
    <row r="104" spans="1:40" ht="18.600000000000001" customHeight="1" x14ac:dyDescent="0.15">
      <c r="A104" s="44" t="str">
        <f t="shared" si="15"/>
        <v>D</v>
      </c>
      <c r="B104" s="45" t="str">
        <f t="shared" si="15"/>
        <v>ﾐﾗｰﾗｲﾄ・直付</v>
      </c>
      <c r="C104" s="46" t="str">
        <f t="shared" si="15"/>
        <v>FL20W×1</v>
      </c>
      <c r="D104" s="47"/>
      <c r="E104" s="38"/>
      <c r="F104" s="39"/>
      <c r="G104" s="39"/>
      <c r="H104" s="39"/>
      <c r="I104" s="39"/>
      <c r="J104" s="39"/>
      <c r="K104" s="39"/>
      <c r="L104" s="39">
        <v>3</v>
      </c>
      <c r="M104" s="39">
        <v>3</v>
      </c>
      <c r="N104" s="39"/>
      <c r="O104" s="39"/>
      <c r="P104" s="39"/>
      <c r="Q104" s="39"/>
      <c r="R104" s="39"/>
      <c r="S104" s="39"/>
      <c r="T104" s="39">
        <v>2</v>
      </c>
      <c r="U104" s="39">
        <v>2</v>
      </c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50">
        <f t="shared" si="16"/>
        <v>10</v>
      </c>
    </row>
    <row r="105" spans="1:40" ht="18.600000000000001" customHeight="1" x14ac:dyDescent="0.15">
      <c r="A105" s="44" t="str">
        <f t="shared" si="15"/>
        <v>E</v>
      </c>
      <c r="B105" s="45" t="str">
        <f t="shared" si="15"/>
        <v>直付・ﾌﾞﾗｹｯﾄ・防水型</v>
      </c>
      <c r="C105" s="46" t="str">
        <f t="shared" si="15"/>
        <v>FL20W×1</v>
      </c>
      <c r="D105" s="47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6"/>
        <v>0</v>
      </c>
    </row>
    <row r="106" spans="1:40" ht="18.600000000000001" customHeight="1" x14ac:dyDescent="0.15">
      <c r="A106" s="44" t="str">
        <f t="shared" si="15"/>
        <v>F</v>
      </c>
      <c r="B106" s="45" t="str">
        <f t="shared" si="15"/>
        <v>逆富士型</v>
      </c>
      <c r="C106" s="46" t="str">
        <f t="shared" si="15"/>
        <v>FHF32W×2</v>
      </c>
      <c r="D106" s="47"/>
      <c r="E106" s="38"/>
      <c r="F106" s="39"/>
      <c r="G106" s="39"/>
      <c r="H106" s="39"/>
      <c r="I106" s="39"/>
      <c r="J106" s="39"/>
      <c r="K106" s="39"/>
      <c r="L106" s="39"/>
      <c r="M106" s="39"/>
      <c r="N106" s="39">
        <v>2</v>
      </c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6"/>
        <v>2</v>
      </c>
    </row>
    <row r="107" spans="1:40" ht="18.600000000000001" customHeight="1" x14ac:dyDescent="0.15">
      <c r="A107" s="44" t="str">
        <f t="shared" si="15"/>
        <v>G</v>
      </c>
      <c r="B107" s="45" t="str">
        <f t="shared" si="15"/>
        <v>逆富士型・防水型</v>
      </c>
      <c r="C107" s="46" t="str">
        <f t="shared" si="15"/>
        <v>FHF32W×2</v>
      </c>
      <c r="D107" s="47"/>
      <c r="E107" s="38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6"/>
        <v>0</v>
      </c>
    </row>
    <row r="108" spans="1:40" ht="18.600000000000001" customHeight="1" x14ac:dyDescent="0.15">
      <c r="A108" s="44" t="str">
        <f t="shared" si="15"/>
        <v>H</v>
      </c>
      <c r="B108" s="45" t="str">
        <f t="shared" si="15"/>
        <v>逆富士型</v>
      </c>
      <c r="C108" s="46" t="str">
        <f t="shared" si="15"/>
        <v>FHF32W×1</v>
      </c>
      <c r="D108" s="47"/>
      <c r="E108" s="38"/>
      <c r="F108" s="39">
        <v>2</v>
      </c>
      <c r="G108" s="39"/>
      <c r="H108" s="39"/>
      <c r="I108" s="39"/>
      <c r="J108" s="39">
        <v>7</v>
      </c>
      <c r="K108" s="39">
        <v>3</v>
      </c>
      <c r="L108" s="39">
        <v>3</v>
      </c>
      <c r="M108" s="39">
        <v>4</v>
      </c>
      <c r="N108" s="39"/>
      <c r="O108" s="39">
        <v>8</v>
      </c>
      <c r="P108" s="39">
        <v>2</v>
      </c>
      <c r="Q108" s="39"/>
      <c r="R108" s="39"/>
      <c r="S108" s="39"/>
      <c r="T108" s="39">
        <v>3</v>
      </c>
      <c r="U108" s="39">
        <v>3</v>
      </c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6"/>
        <v>35</v>
      </c>
    </row>
    <row r="109" spans="1:40" ht="18.600000000000001" customHeight="1" x14ac:dyDescent="0.15">
      <c r="A109" s="44" t="str">
        <f t="shared" si="15"/>
        <v>I</v>
      </c>
      <c r="B109" s="45" t="str">
        <f t="shared" si="15"/>
        <v>逆富士型</v>
      </c>
      <c r="C109" s="46" t="str">
        <f t="shared" si="15"/>
        <v>FHF16W×2</v>
      </c>
      <c r="D109" s="47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6"/>
        <v>0</v>
      </c>
    </row>
    <row r="110" spans="1:40" ht="18.600000000000001" customHeight="1" x14ac:dyDescent="0.15">
      <c r="A110" s="44" t="str">
        <f t="shared" si="15"/>
        <v>J</v>
      </c>
      <c r="B110" s="45" t="str">
        <f t="shared" si="15"/>
        <v>逆富士型・防水型</v>
      </c>
      <c r="C110" s="46" t="str">
        <f t="shared" si="15"/>
        <v>FHF16W×2</v>
      </c>
      <c r="D110" s="47"/>
      <c r="E110" s="38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16"/>
        <v>0</v>
      </c>
    </row>
    <row r="111" spans="1:40" ht="18.600000000000001" customHeight="1" x14ac:dyDescent="0.15">
      <c r="A111" s="44" t="str">
        <f t="shared" si="15"/>
        <v>K</v>
      </c>
      <c r="B111" s="45" t="str">
        <f t="shared" si="15"/>
        <v>逆富士型</v>
      </c>
      <c r="C111" s="46" t="str">
        <f t="shared" si="15"/>
        <v>FHF16W×1</v>
      </c>
      <c r="D111" s="47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6"/>
        <v>0</v>
      </c>
    </row>
    <row r="112" spans="1:40" ht="18.600000000000001" customHeight="1" x14ac:dyDescent="0.15">
      <c r="A112" s="44" t="str">
        <f t="shared" si="15"/>
        <v>L</v>
      </c>
      <c r="B112" s="45" t="str">
        <f t="shared" si="15"/>
        <v>埋込型</v>
      </c>
      <c r="C112" s="46" t="str">
        <f t="shared" si="15"/>
        <v>FHF32W×2</v>
      </c>
      <c r="D112" s="47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6"/>
        <v>0</v>
      </c>
    </row>
    <row r="113" spans="1:40" ht="18.600000000000001" customHeight="1" x14ac:dyDescent="0.15">
      <c r="A113" s="44" t="str">
        <f t="shared" si="15"/>
        <v>M</v>
      </c>
      <c r="B113" s="45" t="str">
        <f t="shared" si="15"/>
        <v>埋込型</v>
      </c>
      <c r="C113" s="46" t="str">
        <f t="shared" si="15"/>
        <v>FHF32W×1</v>
      </c>
      <c r="D113" s="47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16"/>
        <v>0</v>
      </c>
    </row>
    <row r="114" spans="1:40" ht="18.600000000000001" customHeight="1" x14ac:dyDescent="0.15">
      <c r="A114" s="44" t="str">
        <f t="shared" si="15"/>
        <v>N</v>
      </c>
      <c r="B114" s="45" t="str">
        <f t="shared" si="15"/>
        <v>黒板灯・直付型</v>
      </c>
      <c r="C114" s="46" t="str">
        <f t="shared" si="15"/>
        <v>FHF32W×1</v>
      </c>
      <c r="D114" s="47"/>
      <c r="E114" s="38"/>
      <c r="F114" s="39"/>
      <c r="G114" s="39">
        <v>6</v>
      </c>
      <c r="H114" s="39">
        <v>3</v>
      </c>
      <c r="I114" s="39"/>
      <c r="J114" s="39"/>
      <c r="K114" s="39"/>
      <c r="L114" s="39"/>
      <c r="M114" s="39"/>
      <c r="N114" s="39"/>
      <c r="O114" s="39"/>
      <c r="P114" s="39"/>
      <c r="Q114" s="39"/>
      <c r="R114" s="39">
        <v>3</v>
      </c>
      <c r="S114" s="39">
        <v>6</v>
      </c>
      <c r="T114" s="39"/>
      <c r="U114" s="39"/>
      <c r="V114" s="39">
        <v>3</v>
      </c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6"/>
        <v>21</v>
      </c>
    </row>
    <row r="115" spans="1:40" ht="18.600000000000001" customHeight="1" x14ac:dyDescent="0.15">
      <c r="A115" s="44" t="str">
        <f t="shared" si="15"/>
        <v>O</v>
      </c>
      <c r="B115" s="45" t="str">
        <f t="shared" si="15"/>
        <v>殺菌灯・ﾊﾟｲﾌﾟ吊・防水</v>
      </c>
      <c r="C115" s="46" t="str">
        <f t="shared" si="15"/>
        <v>GL6W×1</v>
      </c>
      <c r="D115" s="47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50">
        <f t="shared" si="16"/>
        <v>0</v>
      </c>
    </row>
    <row r="116" spans="1:40" ht="18.600000000000001" customHeight="1" x14ac:dyDescent="0.15">
      <c r="A116" s="44" t="str">
        <f t="shared" si="15"/>
        <v>P</v>
      </c>
      <c r="B116" s="45" t="str">
        <f t="shared" si="15"/>
        <v>直付型</v>
      </c>
      <c r="C116" s="46" t="str">
        <f t="shared" si="15"/>
        <v>IL60W×1</v>
      </c>
      <c r="D116" s="4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50">
        <f t="shared" si="16"/>
        <v>0</v>
      </c>
    </row>
    <row r="117" spans="1:40" ht="18.600000000000001" customHeight="1" x14ac:dyDescent="0.15">
      <c r="A117" s="44" t="str">
        <f t="shared" ref="A117:C126" si="17">A86</f>
        <v>Q</v>
      </c>
      <c r="B117" s="45" t="str">
        <f t="shared" si="17"/>
        <v>ﾀﾞｳﾝﾗｲﾄ・埋込型</v>
      </c>
      <c r="C117" s="46" t="str">
        <f t="shared" si="17"/>
        <v>FHT24W×1</v>
      </c>
      <c r="D117" s="53"/>
      <c r="E117" s="38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 t="shared" si="16"/>
        <v>0</v>
      </c>
    </row>
    <row r="118" spans="1:40" ht="18.600000000000001" customHeight="1" x14ac:dyDescent="0.15">
      <c r="A118" s="44" t="str">
        <f t="shared" si="17"/>
        <v>R</v>
      </c>
      <c r="B118" s="45" t="str">
        <f t="shared" si="17"/>
        <v>ﾀﾞｳﾝﾗｲﾄ・埋込型</v>
      </c>
      <c r="C118" s="46" t="str">
        <f t="shared" si="17"/>
        <v>FHT16W×1</v>
      </c>
      <c r="D118" s="53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50">
        <f t="shared" si="16"/>
        <v>0</v>
      </c>
    </row>
    <row r="119" spans="1:40" ht="18.600000000000001" customHeight="1" x14ac:dyDescent="0.15">
      <c r="A119" s="44" t="str">
        <f t="shared" si="17"/>
        <v>S</v>
      </c>
      <c r="B119" s="45" t="str">
        <f t="shared" si="17"/>
        <v>外灯・防水型</v>
      </c>
      <c r="C119" s="46" t="str">
        <f t="shared" si="17"/>
        <v>NH180W×1</v>
      </c>
      <c r="D119" s="58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16"/>
        <v>0</v>
      </c>
    </row>
    <row r="120" spans="1:40" ht="18.600000000000001" customHeight="1" x14ac:dyDescent="0.15">
      <c r="A120" s="44" t="str">
        <f t="shared" si="17"/>
        <v>T</v>
      </c>
      <c r="B120" s="45" t="str">
        <f t="shared" si="17"/>
        <v>赤色灯・直付</v>
      </c>
      <c r="C120" s="46" t="str">
        <f t="shared" si="17"/>
        <v>IL5W×1</v>
      </c>
      <c r="D120" s="47"/>
      <c r="E120" s="38">
        <v>4</v>
      </c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50">
        <f t="shared" si="16"/>
        <v>4</v>
      </c>
    </row>
    <row r="121" spans="1:40" ht="18.600000000000001" customHeight="1" x14ac:dyDescent="0.15">
      <c r="A121" s="44" t="str">
        <f t="shared" si="17"/>
        <v>U</v>
      </c>
      <c r="B121" s="45" t="str">
        <f t="shared" si="17"/>
        <v>高天井・直付</v>
      </c>
      <c r="C121" s="46" t="str">
        <f t="shared" si="17"/>
        <v>MF400W×1</v>
      </c>
      <c r="D121" s="58"/>
      <c r="E121" s="38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50">
        <f t="shared" si="16"/>
        <v>0</v>
      </c>
    </row>
    <row r="122" spans="1:40" ht="18.600000000000001" customHeight="1" x14ac:dyDescent="0.15">
      <c r="A122" s="44" t="str">
        <f t="shared" si="17"/>
        <v>V</v>
      </c>
      <c r="B122" s="45" t="str">
        <f t="shared" si="17"/>
        <v>スポットライト</v>
      </c>
      <c r="C122" s="46" t="str">
        <f t="shared" si="17"/>
        <v>1000W×1</v>
      </c>
      <c r="D122" s="58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50">
        <f t="shared" si="16"/>
        <v>0</v>
      </c>
    </row>
    <row r="123" spans="1:40" ht="18.600000000000001" customHeight="1" x14ac:dyDescent="0.15">
      <c r="A123" s="44" t="str">
        <f t="shared" si="17"/>
        <v>W</v>
      </c>
      <c r="B123" s="45" t="str">
        <f t="shared" si="17"/>
        <v>直付型</v>
      </c>
      <c r="C123" s="46" t="str">
        <f t="shared" si="17"/>
        <v>HID250W×1</v>
      </c>
      <c r="D123" s="58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50">
        <f t="shared" si="16"/>
        <v>0</v>
      </c>
    </row>
    <row r="124" spans="1:40" ht="18.600000000000001" customHeight="1" x14ac:dyDescent="0.15">
      <c r="A124" s="44" t="str">
        <f t="shared" si="17"/>
        <v>X</v>
      </c>
      <c r="B124" s="45" t="str">
        <f t="shared" si="17"/>
        <v>誘導灯・直付・片面</v>
      </c>
      <c r="C124" s="46" t="str">
        <f t="shared" si="17"/>
        <v>C級　バッテリ付</v>
      </c>
      <c r="D124" s="58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50">
        <f t="shared" si="16"/>
        <v>0</v>
      </c>
    </row>
    <row r="125" spans="1:40" ht="18.600000000000001" customHeight="1" x14ac:dyDescent="0.15">
      <c r="A125" s="44" t="str">
        <f t="shared" si="17"/>
        <v>Y</v>
      </c>
      <c r="B125" s="45" t="str">
        <f t="shared" si="17"/>
        <v>直付</v>
      </c>
      <c r="C125" s="46" t="str">
        <f t="shared" si="17"/>
        <v>FL40W×1</v>
      </c>
      <c r="D125" s="58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 t="shared" si="16"/>
        <v>0</v>
      </c>
    </row>
    <row r="126" spans="1:40" ht="18.600000000000001" customHeight="1" x14ac:dyDescent="0.15">
      <c r="A126" s="59" t="str">
        <f t="shared" si="17"/>
        <v>Z</v>
      </c>
      <c r="B126" s="60" t="str">
        <f t="shared" si="17"/>
        <v>直付・防水型</v>
      </c>
      <c r="C126" s="61" t="str">
        <f t="shared" si="17"/>
        <v>FL40W×2</v>
      </c>
      <c r="D126" s="62"/>
      <c r="E126" s="63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7">
        <f t="shared" si="16"/>
        <v>0</v>
      </c>
    </row>
    <row r="127" spans="1:40" s="68" customFormat="1" ht="20.100000000000001" customHeight="1" x14ac:dyDescent="0.15">
      <c r="A127" s="101" t="s">
        <v>4</v>
      </c>
      <c r="B127" s="102"/>
      <c r="C127" s="103"/>
      <c r="D127" s="28" t="s">
        <v>5</v>
      </c>
      <c r="E127" s="110" t="s">
        <v>75</v>
      </c>
      <c r="F127" s="74" t="s">
        <v>85</v>
      </c>
      <c r="G127" s="74" t="s">
        <v>77</v>
      </c>
      <c r="H127" s="74" t="s">
        <v>101</v>
      </c>
      <c r="I127" s="74" t="s">
        <v>80</v>
      </c>
      <c r="J127" s="74" t="s">
        <v>110</v>
      </c>
      <c r="K127" s="74" t="s">
        <v>114</v>
      </c>
      <c r="L127" s="74" t="s">
        <v>82</v>
      </c>
      <c r="M127" s="74" t="s">
        <v>83</v>
      </c>
      <c r="N127" s="74" t="s">
        <v>80</v>
      </c>
      <c r="O127" s="74" t="s">
        <v>85</v>
      </c>
      <c r="P127" s="74" t="s">
        <v>133</v>
      </c>
      <c r="Q127" s="74" t="s">
        <v>129</v>
      </c>
      <c r="R127" s="74" t="s">
        <v>77</v>
      </c>
      <c r="S127" s="74" t="s">
        <v>83</v>
      </c>
      <c r="T127" s="74" t="s">
        <v>82</v>
      </c>
      <c r="U127" s="74" t="s">
        <v>134</v>
      </c>
      <c r="V127" s="74" t="s">
        <v>135</v>
      </c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  <c r="AN127" s="77" t="s">
        <v>98</v>
      </c>
    </row>
    <row r="128" spans="1:40" ht="18.600000000000001" customHeight="1" x14ac:dyDescent="0.15">
      <c r="A128" s="104"/>
      <c r="B128" s="105"/>
      <c r="C128" s="106"/>
      <c r="D128" s="30" t="s">
        <v>12</v>
      </c>
      <c r="E128" s="111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  <c r="AH128" s="75"/>
      <c r="AI128" s="75"/>
      <c r="AJ128" s="75"/>
      <c r="AK128" s="75"/>
      <c r="AL128" s="75"/>
      <c r="AM128" s="75"/>
      <c r="AN128" s="78"/>
    </row>
    <row r="129" spans="1:40" ht="18.600000000000001" customHeight="1" x14ac:dyDescent="0.15">
      <c r="A129" s="104"/>
      <c r="B129" s="105"/>
      <c r="C129" s="106"/>
      <c r="D129" s="30" t="s">
        <v>13</v>
      </c>
      <c r="E129" s="111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75"/>
      <c r="AK129" s="75"/>
      <c r="AL129" s="75"/>
      <c r="AM129" s="75"/>
      <c r="AN129" s="78"/>
    </row>
    <row r="130" spans="1:40" ht="18.600000000000001" customHeight="1" x14ac:dyDescent="0.15">
      <c r="A130" s="107"/>
      <c r="B130" s="108"/>
      <c r="C130" s="109"/>
      <c r="D130" s="32" t="s">
        <v>14</v>
      </c>
      <c r="E130" s="112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/>
      <c r="AH130" s="76"/>
      <c r="AI130" s="76"/>
      <c r="AJ130" s="76"/>
      <c r="AK130" s="76"/>
      <c r="AL130" s="76"/>
      <c r="AM130" s="76"/>
      <c r="AN130" s="79"/>
    </row>
    <row r="131" spans="1:40" ht="18.600000000000001" customHeight="1" x14ac:dyDescent="0.15">
      <c r="A131" s="80" t="s">
        <v>136</v>
      </c>
      <c r="B131" s="81"/>
      <c r="C131" s="82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43"/>
    </row>
    <row r="132" spans="1:40" ht="18.600000000000001" customHeight="1" x14ac:dyDescent="0.15">
      <c r="A132" s="44" t="str">
        <f t="shared" ref="A132:C147" si="18">A101</f>
        <v>A</v>
      </c>
      <c r="B132" s="45" t="str">
        <f t="shared" si="18"/>
        <v>直付型</v>
      </c>
      <c r="C132" s="46" t="str">
        <f t="shared" si="18"/>
        <v>FHF32W×2</v>
      </c>
      <c r="D132" s="47"/>
      <c r="E132" s="38"/>
      <c r="F132" s="39"/>
      <c r="G132" s="39">
        <v>16</v>
      </c>
      <c r="H132" s="39">
        <v>18</v>
      </c>
      <c r="I132" s="39"/>
      <c r="J132" s="39"/>
      <c r="K132" s="39"/>
      <c r="L132" s="39"/>
      <c r="M132" s="39"/>
      <c r="N132" s="39"/>
      <c r="O132" s="39"/>
      <c r="P132" s="39"/>
      <c r="Q132" s="39">
        <v>8</v>
      </c>
      <c r="R132" s="39">
        <v>16</v>
      </c>
      <c r="S132" s="39"/>
      <c r="T132" s="39"/>
      <c r="U132" s="39"/>
      <c r="V132" s="39">
        <v>3</v>
      </c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50">
        <f t="shared" ref="AN132:AN155" si="19">SUM(E132:AM132)</f>
        <v>61</v>
      </c>
    </row>
    <row r="133" spans="1:40" ht="18.600000000000001" customHeight="1" x14ac:dyDescent="0.15">
      <c r="A133" s="44" t="str">
        <f t="shared" si="18"/>
        <v>B</v>
      </c>
      <c r="B133" s="45" t="str">
        <f t="shared" si="18"/>
        <v>直付・ﾌﾞﾗｹｯﾄ・防水型</v>
      </c>
      <c r="C133" s="46" t="str">
        <f t="shared" si="18"/>
        <v>FHF32W×1</v>
      </c>
      <c r="D133" s="47"/>
      <c r="E133" s="38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 t="shared" si="19"/>
        <v>0</v>
      </c>
    </row>
    <row r="134" spans="1:40" ht="18.600000000000001" customHeight="1" x14ac:dyDescent="0.15">
      <c r="A134" s="44" t="str">
        <f t="shared" si="18"/>
        <v>C</v>
      </c>
      <c r="B134" s="45" t="str">
        <f t="shared" si="18"/>
        <v>直付・ﾌﾞﾗｹｯﾄ</v>
      </c>
      <c r="C134" s="46" t="str">
        <f t="shared" si="18"/>
        <v>FL20W×1</v>
      </c>
      <c r="D134" s="47"/>
      <c r="E134" s="38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50">
        <f t="shared" si="19"/>
        <v>0</v>
      </c>
    </row>
    <row r="135" spans="1:40" ht="18.600000000000001" customHeight="1" x14ac:dyDescent="0.15">
      <c r="A135" s="44" t="str">
        <f t="shared" si="18"/>
        <v>D</v>
      </c>
      <c r="B135" s="45" t="str">
        <f t="shared" si="18"/>
        <v>ﾐﾗｰﾗｲﾄ・直付</v>
      </c>
      <c r="C135" s="46" t="str">
        <f t="shared" si="18"/>
        <v>FL20W×1</v>
      </c>
      <c r="D135" s="47"/>
      <c r="E135" s="38"/>
      <c r="F135" s="39"/>
      <c r="G135" s="39"/>
      <c r="H135" s="39"/>
      <c r="I135" s="39"/>
      <c r="J135" s="39"/>
      <c r="K135" s="39"/>
      <c r="L135" s="39">
        <v>3</v>
      </c>
      <c r="M135" s="39">
        <v>3</v>
      </c>
      <c r="N135" s="39"/>
      <c r="O135" s="39"/>
      <c r="P135" s="39"/>
      <c r="Q135" s="39"/>
      <c r="R135" s="39"/>
      <c r="S135" s="39">
        <v>2</v>
      </c>
      <c r="T135" s="39">
        <v>2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50">
        <f t="shared" si="19"/>
        <v>10</v>
      </c>
    </row>
    <row r="136" spans="1:40" ht="18.600000000000001" customHeight="1" x14ac:dyDescent="0.15">
      <c r="A136" s="44" t="str">
        <f t="shared" si="18"/>
        <v>E</v>
      </c>
      <c r="B136" s="45" t="str">
        <f t="shared" si="18"/>
        <v>直付・ﾌﾞﾗｹｯﾄ・防水型</v>
      </c>
      <c r="C136" s="46" t="str">
        <f t="shared" si="18"/>
        <v>FL20W×1</v>
      </c>
      <c r="D136" s="47"/>
      <c r="E136" s="38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50">
        <f t="shared" si="19"/>
        <v>0</v>
      </c>
    </row>
    <row r="137" spans="1:40" ht="18.600000000000001" customHeight="1" x14ac:dyDescent="0.15">
      <c r="A137" s="44" t="str">
        <f t="shared" si="18"/>
        <v>F</v>
      </c>
      <c r="B137" s="45" t="str">
        <f t="shared" si="18"/>
        <v>逆富士型</v>
      </c>
      <c r="C137" s="46" t="str">
        <f t="shared" si="18"/>
        <v>FHF32W×2</v>
      </c>
      <c r="D137" s="47"/>
      <c r="E137" s="38"/>
      <c r="F137" s="39"/>
      <c r="G137" s="39"/>
      <c r="H137" s="39"/>
      <c r="I137" s="39"/>
      <c r="J137" s="39"/>
      <c r="K137" s="39">
        <v>2</v>
      </c>
      <c r="L137" s="39"/>
      <c r="M137" s="39"/>
      <c r="N137" s="39"/>
      <c r="O137" s="39"/>
      <c r="P137" s="39">
        <v>2</v>
      </c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50">
        <f t="shared" si="19"/>
        <v>4</v>
      </c>
    </row>
    <row r="138" spans="1:40" ht="18.600000000000001" customHeight="1" x14ac:dyDescent="0.15">
      <c r="A138" s="44" t="str">
        <f t="shared" si="18"/>
        <v>G</v>
      </c>
      <c r="B138" s="45" t="str">
        <f t="shared" si="18"/>
        <v>逆富士型・防水型</v>
      </c>
      <c r="C138" s="46" t="str">
        <f t="shared" si="18"/>
        <v>FHF32W×2</v>
      </c>
      <c r="D138" s="47"/>
      <c r="E138" s="38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19"/>
        <v>0</v>
      </c>
    </row>
    <row r="139" spans="1:40" ht="18.600000000000001" customHeight="1" x14ac:dyDescent="0.15">
      <c r="A139" s="44" t="str">
        <f t="shared" si="18"/>
        <v>H</v>
      </c>
      <c r="B139" s="45" t="str">
        <f t="shared" si="18"/>
        <v>逆富士型</v>
      </c>
      <c r="C139" s="46" t="str">
        <f t="shared" si="18"/>
        <v>FHF32W×1</v>
      </c>
      <c r="D139" s="47"/>
      <c r="E139" s="38"/>
      <c r="F139" s="39">
        <v>2</v>
      </c>
      <c r="G139" s="39"/>
      <c r="H139" s="39"/>
      <c r="I139" s="39">
        <v>7</v>
      </c>
      <c r="J139" s="39">
        <v>3</v>
      </c>
      <c r="K139" s="39"/>
      <c r="L139" s="39">
        <v>3</v>
      </c>
      <c r="M139" s="39">
        <v>4</v>
      </c>
      <c r="N139" s="39">
        <v>8</v>
      </c>
      <c r="O139" s="39">
        <v>2</v>
      </c>
      <c r="P139" s="39"/>
      <c r="Q139" s="39"/>
      <c r="R139" s="39"/>
      <c r="S139" s="39">
        <v>3</v>
      </c>
      <c r="T139" s="39">
        <v>3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50">
        <f t="shared" si="19"/>
        <v>35</v>
      </c>
    </row>
    <row r="140" spans="1:40" ht="18.600000000000001" customHeight="1" x14ac:dyDescent="0.15">
      <c r="A140" s="44" t="str">
        <f t="shared" si="18"/>
        <v>I</v>
      </c>
      <c r="B140" s="45" t="str">
        <f t="shared" si="18"/>
        <v>逆富士型</v>
      </c>
      <c r="C140" s="46" t="str">
        <f t="shared" si="18"/>
        <v>FHF16W×2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50">
        <f t="shared" si="19"/>
        <v>0</v>
      </c>
    </row>
    <row r="141" spans="1:40" ht="18.600000000000001" customHeight="1" x14ac:dyDescent="0.15">
      <c r="A141" s="44" t="str">
        <f t="shared" si="18"/>
        <v>J</v>
      </c>
      <c r="B141" s="45" t="str">
        <f t="shared" si="18"/>
        <v>逆富士型・防水型</v>
      </c>
      <c r="C141" s="46" t="str">
        <f t="shared" si="18"/>
        <v>FHF16W×2</v>
      </c>
      <c r="D141" s="47"/>
      <c r="E141" s="38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50">
        <f t="shared" si="19"/>
        <v>0</v>
      </c>
    </row>
    <row r="142" spans="1:40" ht="18.600000000000001" customHeight="1" x14ac:dyDescent="0.15">
      <c r="A142" s="44" t="str">
        <f t="shared" si="18"/>
        <v>K</v>
      </c>
      <c r="B142" s="45" t="str">
        <f t="shared" si="18"/>
        <v>逆富士型</v>
      </c>
      <c r="C142" s="46" t="str">
        <f t="shared" si="18"/>
        <v>FHF16W×1</v>
      </c>
      <c r="D142" s="47"/>
      <c r="E142" s="38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50">
        <f t="shared" si="19"/>
        <v>0</v>
      </c>
    </row>
    <row r="143" spans="1:40" ht="18.600000000000001" customHeight="1" x14ac:dyDescent="0.15">
      <c r="A143" s="44" t="str">
        <f t="shared" si="18"/>
        <v>L</v>
      </c>
      <c r="B143" s="45" t="str">
        <f t="shared" si="18"/>
        <v>埋込型</v>
      </c>
      <c r="C143" s="46" t="str">
        <f t="shared" si="18"/>
        <v>FHF32W×2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50">
        <f t="shared" si="19"/>
        <v>0</v>
      </c>
    </row>
    <row r="144" spans="1:40" ht="18.600000000000001" customHeight="1" x14ac:dyDescent="0.15">
      <c r="A144" s="44" t="str">
        <f t="shared" si="18"/>
        <v>M</v>
      </c>
      <c r="B144" s="45" t="str">
        <f t="shared" si="18"/>
        <v>埋込型</v>
      </c>
      <c r="C144" s="46" t="str">
        <f t="shared" si="18"/>
        <v>FHF32W×1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>
        <v>24</v>
      </c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50">
        <f>SUM(E144:AM144)</f>
        <v>24</v>
      </c>
    </row>
    <row r="145" spans="1:40" ht="18.600000000000001" customHeight="1" x14ac:dyDescent="0.15">
      <c r="A145" s="44" t="str">
        <f t="shared" si="18"/>
        <v>N</v>
      </c>
      <c r="B145" s="45" t="str">
        <f t="shared" si="18"/>
        <v>黒板灯・直付型</v>
      </c>
      <c r="C145" s="46" t="str">
        <f t="shared" si="18"/>
        <v>FHF32W×1</v>
      </c>
      <c r="D145" s="47"/>
      <c r="E145" s="38"/>
      <c r="F145" s="39"/>
      <c r="G145" s="39">
        <v>6</v>
      </c>
      <c r="H145" s="39"/>
      <c r="I145" s="39"/>
      <c r="J145" s="39"/>
      <c r="K145" s="39"/>
      <c r="L145" s="39"/>
      <c r="M145" s="39"/>
      <c r="N145" s="39"/>
      <c r="O145" s="39"/>
      <c r="P145" s="39"/>
      <c r="Q145" s="39">
        <v>3</v>
      </c>
      <c r="R145" s="39">
        <v>6</v>
      </c>
      <c r="S145" s="39"/>
      <c r="T145" s="39"/>
      <c r="U145" s="39">
        <v>3</v>
      </c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50">
        <f>SUM(E145:AM145)</f>
        <v>18</v>
      </c>
    </row>
    <row r="146" spans="1:40" ht="18.600000000000001" customHeight="1" x14ac:dyDescent="0.15">
      <c r="A146" s="44" t="str">
        <f t="shared" si="18"/>
        <v>O</v>
      </c>
      <c r="B146" s="45" t="str">
        <f t="shared" si="18"/>
        <v>殺菌灯・ﾊﾟｲﾌﾟ吊・防水</v>
      </c>
      <c r="C146" s="46" t="str">
        <f t="shared" si="18"/>
        <v>GL6W×1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50">
        <f t="shared" si="19"/>
        <v>0</v>
      </c>
    </row>
    <row r="147" spans="1:40" ht="18.600000000000001" customHeight="1" x14ac:dyDescent="0.15">
      <c r="A147" s="44" t="str">
        <f t="shared" si="18"/>
        <v>P</v>
      </c>
      <c r="B147" s="45" t="str">
        <f t="shared" si="18"/>
        <v>直付型</v>
      </c>
      <c r="C147" s="46" t="str">
        <f t="shared" si="18"/>
        <v>IL60W×1</v>
      </c>
      <c r="D147" s="47"/>
      <c r="E147" s="38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>SUM(E147:AM147)</f>
        <v>0</v>
      </c>
    </row>
    <row r="148" spans="1:40" ht="18.600000000000001" customHeight="1" x14ac:dyDescent="0.15">
      <c r="A148" s="44" t="str">
        <f t="shared" ref="A148:C157" si="20">A117</f>
        <v>Q</v>
      </c>
      <c r="B148" s="45" t="str">
        <f t="shared" si="20"/>
        <v>ﾀﾞｳﾝﾗｲﾄ・埋込型</v>
      </c>
      <c r="C148" s="46" t="str">
        <f t="shared" si="20"/>
        <v>FHT24W×1</v>
      </c>
      <c r="D148" s="53"/>
      <c r="E148" s="38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50">
        <f t="shared" si="19"/>
        <v>0</v>
      </c>
    </row>
    <row r="149" spans="1:40" ht="18.600000000000001" customHeight="1" x14ac:dyDescent="0.15">
      <c r="A149" s="44" t="str">
        <f t="shared" si="20"/>
        <v>R</v>
      </c>
      <c r="B149" s="45" t="str">
        <f t="shared" si="20"/>
        <v>ﾀﾞｳﾝﾗｲﾄ・埋込型</v>
      </c>
      <c r="C149" s="46" t="str">
        <f t="shared" si="20"/>
        <v>FHT16W×1</v>
      </c>
      <c r="D149" s="53"/>
      <c r="E149" s="38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50">
        <f>SUM(E149:AM149)</f>
        <v>0</v>
      </c>
    </row>
    <row r="150" spans="1:40" ht="18.600000000000001" customHeight="1" x14ac:dyDescent="0.15">
      <c r="A150" s="44" t="str">
        <f t="shared" si="20"/>
        <v>S</v>
      </c>
      <c r="B150" s="45" t="str">
        <f t="shared" si="20"/>
        <v>外灯・防水型</v>
      </c>
      <c r="C150" s="46" t="str">
        <f t="shared" si="20"/>
        <v>NH180W×1</v>
      </c>
      <c r="D150" s="58"/>
      <c r="E150" s="38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19"/>
        <v>0</v>
      </c>
    </row>
    <row r="151" spans="1:40" ht="18.600000000000001" customHeight="1" x14ac:dyDescent="0.15">
      <c r="A151" s="44" t="str">
        <f t="shared" si="20"/>
        <v>T</v>
      </c>
      <c r="B151" s="45" t="str">
        <f t="shared" si="20"/>
        <v>赤色灯・直付</v>
      </c>
      <c r="C151" s="46" t="str">
        <f t="shared" si="20"/>
        <v>IL5W×1</v>
      </c>
      <c r="D151" s="47"/>
      <c r="E151" s="38">
        <v>4</v>
      </c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19"/>
        <v>4</v>
      </c>
    </row>
    <row r="152" spans="1:40" ht="18.600000000000001" customHeight="1" x14ac:dyDescent="0.15">
      <c r="A152" s="44" t="str">
        <f t="shared" si="20"/>
        <v>U</v>
      </c>
      <c r="B152" s="45" t="str">
        <f t="shared" si="20"/>
        <v>高天井・直付</v>
      </c>
      <c r="C152" s="46" t="str">
        <f t="shared" si="20"/>
        <v>MF400W×1</v>
      </c>
      <c r="D152" s="58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50">
        <f>SUM(E152:AM152)</f>
        <v>0</v>
      </c>
    </row>
    <row r="153" spans="1:40" ht="18.600000000000001" customHeight="1" x14ac:dyDescent="0.15">
      <c r="A153" s="44" t="str">
        <f t="shared" si="20"/>
        <v>V</v>
      </c>
      <c r="B153" s="45" t="str">
        <f t="shared" si="20"/>
        <v>スポットライト</v>
      </c>
      <c r="C153" s="46" t="str">
        <f t="shared" si="20"/>
        <v>1000W×1</v>
      </c>
      <c r="D153" s="58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50">
        <f t="shared" si="19"/>
        <v>0</v>
      </c>
    </row>
    <row r="154" spans="1:40" ht="18.600000000000001" customHeight="1" x14ac:dyDescent="0.15">
      <c r="A154" s="44" t="str">
        <f t="shared" si="20"/>
        <v>W</v>
      </c>
      <c r="B154" s="45" t="str">
        <f t="shared" si="20"/>
        <v>直付型</v>
      </c>
      <c r="C154" s="46" t="str">
        <f t="shared" si="20"/>
        <v>HID250W×1</v>
      </c>
      <c r="D154" s="58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50">
        <f t="shared" si="19"/>
        <v>0</v>
      </c>
    </row>
    <row r="155" spans="1:40" ht="18.600000000000001" customHeight="1" x14ac:dyDescent="0.15">
      <c r="A155" s="44" t="str">
        <f t="shared" si="20"/>
        <v>X</v>
      </c>
      <c r="B155" s="45" t="str">
        <f t="shared" si="20"/>
        <v>誘導灯・直付・片面</v>
      </c>
      <c r="C155" s="46" t="str">
        <f t="shared" si="20"/>
        <v>C級　バッテリ付</v>
      </c>
      <c r="D155" s="58"/>
      <c r="E155" s="38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19"/>
        <v>0</v>
      </c>
    </row>
    <row r="156" spans="1:40" ht="18.600000000000001" customHeight="1" x14ac:dyDescent="0.15">
      <c r="A156" s="44" t="str">
        <f t="shared" si="20"/>
        <v>Y</v>
      </c>
      <c r="B156" s="45" t="str">
        <f t="shared" si="20"/>
        <v>直付</v>
      </c>
      <c r="C156" s="46" t="str">
        <f t="shared" si="20"/>
        <v>FL40W×1</v>
      </c>
      <c r="D156" s="58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50">
        <f>SUM(E156:AM156)</f>
        <v>0</v>
      </c>
    </row>
    <row r="157" spans="1:40" ht="18.600000000000001" customHeight="1" x14ac:dyDescent="0.15">
      <c r="A157" s="59" t="str">
        <f t="shared" si="20"/>
        <v>Z</v>
      </c>
      <c r="B157" s="60" t="str">
        <f t="shared" si="20"/>
        <v>直付・防水型</v>
      </c>
      <c r="C157" s="61" t="str">
        <f t="shared" si="20"/>
        <v>FL40W×2</v>
      </c>
      <c r="D157" s="62"/>
      <c r="E157" s="63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4"/>
      <c r="AA157" s="64"/>
      <c r="AB157" s="64"/>
      <c r="AC157" s="64"/>
      <c r="AD157" s="64"/>
      <c r="AE157" s="64"/>
      <c r="AF157" s="64"/>
      <c r="AG157" s="64"/>
      <c r="AH157" s="64"/>
      <c r="AI157" s="64"/>
      <c r="AJ157" s="64"/>
      <c r="AK157" s="64"/>
      <c r="AL157" s="64"/>
      <c r="AM157" s="64"/>
      <c r="AN157" s="67">
        <f>SUM(E157:AM157)</f>
        <v>0</v>
      </c>
    </row>
    <row r="158" spans="1:40" s="68" customFormat="1" ht="20.100000000000001" customHeight="1" x14ac:dyDescent="0.15">
      <c r="A158" s="101" t="s">
        <v>4</v>
      </c>
      <c r="B158" s="102"/>
      <c r="C158" s="103"/>
      <c r="D158" s="28" t="s">
        <v>5</v>
      </c>
      <c r="E158" s="98" t="s">
        <v>137</v>
      </c>
      <c r="F158" s="74" t="s">
        <v>75</v>
      </c>
      <c r="G158" s="74" t="s">
        <v>85</v>
      </c>
      <c r="H158" s="83" t="s">
        <v>138</v>
      </c>
      <c r="I158" s="74" t="s">
        <v>75</v>
      </c>
      <c r="J158" s="74" t="s">
        <v>139</v>
      </c>
      <c r="K158" s="74" t="s">
        <v>85</v>
      </c>
      <c r="L158" s="74" t="s">
        <v>140</v>
      </c>
      <c r="M158" s="74" t="s">
        <v>141</v>
      </c>
      <c r="N158" s="74" t="s">
        <v>82</v>
      </c>
      <c r="O158" s="74" t="s">
        <v>83</v>
      </c>
      <c r="P158" s="74" t="s">
        <v>142</v>
      </c>
      <c r="Q158" s="74" t="s">
        <v>143</v>
      </c>
      <c r="R158" s="74" t="s">
        <v>144</v>
      </c>
      <c r="S158" s="74" t="s">
        <v>145</v>
      </c>
      <c r="T158" s="74" t="s">
        <v>144</v>
      </c>
      <c r="U158" s="74" t="s">
        <v>146</v>
      </c>
      <c r="V158" s="74" t="s">
        <v>147</v>
      </c>
      <c r="W158" s="74" t="s">
        <v>148</v>
      </c>
      <c r="X158" s="74" t="s">
        <v>149</v>
      </c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  <c r="AM158" s="74"/>
      <c r="AN158" s="77" t="s">
        <v>98</v>
      </c>
    </row>
    <row r="159" spans="1:40" ht="18.600000000000001" customHeight="1" x14ac:dyDescent="0.15">
      <c r="A159" s="104"/>
      <c r="B159" s="105"/>
      <c r="C159" s="106"/>
      <c r="D159" s="30" t="s">
        <v>12</v>
      </c>
      <c r="E159" s="99"/>
      <c r="F159" s="75"/>
      <c r="G159" s="75"/>
      <c r="H159" s="84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8"/>
    </row>
    <row r="160" spans="1:40" ht="18.600000000000001" customHeight="1" x14ac:dyDescent="0.15">
      <c r="A160" s="104"/>
      <c r="B160" s="105"/>
      <c r="C160" s="106"/>
      <c r="D160" s="30" t="s">
        <v>13</v>
      </c>
      <c r="E160" s="99"/>
      <c r="F160" s="75"/>
      <c r="G160" s="75"/>
      <c r="H160" s="84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8"/>
    </row>
    <row r="161" spans="1:40" ht="18.600000000000001" customHeight="1" x14ac:dyDescent="0.15">
      <c r="A161" s="107"/>
      <c r="B161" s="108"/>
      <c r="C161" s="109"/>
      <c r="D161" s="32" t="s">
        <v>14</v>
      </c>
      <c r="E161" s="100"/>
      <c r="F161" s="76"/>
      <c r="G161" s="76"/>
      <c r="H161" s="85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9"/>
    </row>
    <row r="162" spans="1:40" ht="18.600000000000001" customHeight="1" x14ac:dyDescent="0.15">
      <c r="A162" s="86" t="s">
        <v>150</v>
      </c>
      <c r="B162" s="87"/>
      <c r="C162" s="88"/>
      <c r="D162" s="37"/>
      <c r="E162" s="38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43"/>
    </row>
    <row r="163" spans="1:40" ht="18.600000000000001" customHeight="1" x14ac:dyDescent="0.15">
      <c r="A163" s="44" t="str">
        <f t="shared" ref="A163:C178" si="21">A132</f>
        <v>A</v>
      </c>
      <c r="B163" s="45" t="str">
        <f t="shared" si="21"/>
        <v>直付型</v>
      </c>
      <c r="C163" s="46" t="str">
        <f t="shared" si="21"/>
        <v>FHF32W×2</v>
      </c>
      <c r="D163" s="47"/>
      <c r="E163" s="38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ref="AN163:AN188" si="22">SUM(E163:AM163)</f>
        <v>0</v>
      </c>
    </row>
    <row r="164" spans="1:40" ht="18.600000000000001" customHeight="1" x14ac:dyDescent="0.15">
      <c r="A164" s="44" t="str">
        <f t="shared" si="21"/>
        <v>B</v>
      </c>
      <c r="B164" s="45" t="str">
        <f t="shared" si="21"/>
        <v>直付・ﾌﾞﾗｹｯﾄ・防水型</v>
      </c>
      <c r="C164" s="46" t="str">
        <f t="shared" si="21"/>
        <v>FHF32W×1</v>
      </c>
      <c r="D164" s="47"/>
      <c r="E164" s="38"/>
      <c r="F164" s="39"/>
      <c r="G164" s="39"/>
      <c r="H164" s="39"/>
      <c r="I164" s="39">
        <v>10</v>
      </c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2"/>
        <v>10</v>
      </c>
    </row>
    <row r="165" spans="1:40" ht="18.600000000000001" customHeight="1" x14ac:dyDescent="0.15">
      <c r="A165" s="44" t="str">
        <f t="shared" si="21"/>
        <v>C</v>
      </c>
      <c r="B165" s="45" t="str">
        <f t="shared" si="21"/>
        <v>直付・ﾌﾞﾗｹｯﾄ</v>
      </c>
      <c r="C165" s="46" t="str">
        <f t="shared" si="21"/>
        <v>FL20W×1</v>
      </c>
      <c r="D165" s="47"/>
      <c r="E165" s="38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>
        <v>1</v>
      </c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50">
        <f>SUM(E165:AM165)</f>
        <v>1</v>
      </c>
    </row>
    <row r="166" spans="1:40" ht="18.600000000000001" customHeight="1" x14ac:dyDescent="0.15">
      <c r="A166" s="44" t="str">
        <f t="shared" si="21"/>
        <v>D</v>
      </c>
      <c r="B166" s="45" t="str">
        <f t="shared" si="21"/>
        <v>ﾐﾗｰﾗｲﾄ・直付</v>
      </c>
      <c r="C166" s="46" t="str">
        <f t="shared" si="21"/>
        <v>FL20W×1</v>
      </c>
      <c r="D166" s="47"/>
      <c r="E166" s="38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2"/>
        <v>0</v>
      </c>
    </row>
    <row r="167" spans="1:40" ht="18.600000000000001" customHeight="1" x14ac:dyDescent="0.15">
      <c r="A167" s="44" t="str">
        <f t="shared" si="21"/>
        <v>E</v>
      </c>
      <c r="B167" s="45" t="str">
        <f t="shared" si="21"/>
        <v>直付・ﾌﾞﾗｹｯﾄ・防水型</v>
      </c>
      <c r="C167" s="46" t="str">
        <f t="shared" si="21"/>
        <v>FL20W×1</v>
      </c>
      <c r="D167" s="47"/>
      <c r="E167" s="38"/>
      <c r="F167" s="39">
        <v>1</v>
      </c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2"/>
        <v>1</v>
      </c>
    </row>
    <row r="168" spans="1:40" ht="18.600000000000001" customHeight="1" x14ac:dyDescent="0.15">
      <c r="A168" s="44" t="str">
        <f t="shared" si="21"/>
        <v>F</v>
      </c>
      <c r="B168" s="45" t="str">
        <f t="shared" si="21"/>
        <v>逆富士型</v>
      </c>
      <c r="C168" s="46" t="str">
        <f t="shared" si="21"/>
        <v>FHF32W×2</v>
      </c>
      <c r="D168" s="47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>
        <v>2</v>
      </c>
      <c r="S168" s="39"/>
      <c r="T168" s="39">
        <v>2</v>
      </c>
      <c r="U168" s="39">
        <v>4</v>
      </c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2"/>
        <v>8</v>
      </c>
    </row>
    <row r="169" spans="1:40" ht="18.600000000000001" customHeight="1" x14ac:dyDescent="0.15">
      <c r="A169" s="44" t="str">
        <f t="shared" si="21"/>
        <v>G</v>
      </c>
      <c r="B169" s="45" t="str">
        <f t="shared" si="21"/>
        <v>逆富士型・防水型</v>
      </c>
      <c r="C169" s="46" t="str">
        <f t="shared" si="21"/>
        <v>FHF32W×2</v>
      </c>
      <c r="D169" s="47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2"/>
        <v>0</v>
      </c>
    </row>
    <row r="170" spans="1:40" ht="18.600000000000001" customHeight="1" x14ac:dyDescent="0.15">
      <c r="A170" s="44" t="str">
        <f t="shared" si="21"/>
        <v>H</v>
      </c>
      <c r="B170" s="45" t="str">
        <f t="shared" si="21"/>
        <v>逆富士型</v>
      </c>
      <c r="C170" s="46" t="str">
        <f t="shared" si="21"/>
        <v>FHF32W×1</v>
      </c>
      <c r="D170" s="47"/>
      <c r="E170" s="38"/>
      <c r="F170" s="39"/>
      <c r="G170" s="39">
        <v>1</v>
      </c>
      <c r="H170" s="39"/>
      <c r="I170" s="39"/>
      <c r="J170" s="39">
        <v>1</v>
      </c>
      <c r="K170" s="39">
        <v>4</v>
      </c>
      <c r="L170" s="39"/>
      <c r="M170" s="39"/>
      <c r="N170" s="39">
        <v>1</v>
      </c>
      <c r="O170" s="39">
        <v>1</v>
      </c>
      <c r="P170" s="39">
        <v>3</v>
      </c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2"/>
        <v>11</v>
      </c>
    </row>
    <row r="171" spans="1:40" ht="18.600000000000001" customHeight="1" x14ac:dyDescent="0.15">
      <c r="A171" s="44" t="str">
        <f t="shared" si="21"/>
        <v>I</v>
      </c>
      <c r="B171" s="45" t="str">
        <f t="shared" si="21"/>
        <v>逆富士型</v>
      </c>
      <c r="C171" s="46" t="str">
        <f t="shared" si="21"/>
        <v>FHF16W×2</v>
      </c>
      <c r="D171" s="47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2"/>
        <v>0</v>
      </c>
    </row>
    <row r="172" spans="1:40" ht="18.600000000000001" customHeight="1" x14ac:dyDescent="0.15">
      <c r="A172" s="44" t="str">
        <f t="shared" si="21"/>
        <v>J</v>
      </c>
      <c r="B172" s="45" t="str">
        <f t="shared" si="21"/>
        <v>逆富士型・防水型</v>
      </c>
      <c r="C172" s="46" t="str">
        <f t="shared" si="21"/>
        <v>FHF16W×2</v>
      </c>
      <c r="D172" s="47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2"/>
        <v>0</v>
      </c>
    </row>
    <row r="173" spans="1:40" ht="18.600000000000001" customHeight="1" x14ac:dyDescent="0.15">
      <c r="A173" s="44" t="str">
        <f t="shared" si="21"/>
        <v>K</v>
      </c>
      <c r="B173" s="45" t="str">
        <f t="shared" si="21"/>
        <v>逆富士型</v>
      </c>
      <c r="C173" s="46" t="str">
        <f t="shared" si="21"/>
        <v>FHF16W×1</v>
      </c>
      <c r="D173" s="47"/>
      <c r="E173" s="38"/>
      <c r="F173" s="39"/>
      <c r="G173" s="39">
        <v>2</v>
      </c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2"/>
        <v>2</v>
      </c>
    </row>
    <row r="174" spans="1:40" ht="18.600000000000001" customHeight="1" x14ac:dyDescent="0.15">
      <c r="A174" s="44" t="str">
        <f t="shared" si="21"/>
        <v>L</v>
      </c>
      <c r="B174" s="45" t="str">
        <f t="shared" si="21"/>
        <v>埋込型</v>
      </c>
      <c r="C174" s="46" t="str">
        <f t="shared" si="21"/>
        <v>FHF32W×2</v>
      </c>
      <c r="D174" s="47"/>
      <c r="E174" s="38"/>
      <c r="F174" s="39"/>
      <c r="G174" s="39"/>
      <c r="H174" s="39"/>
      <c r="I174" s="39"/>
      <c r="J174" s="39"/>
      <c r="K174" s="39"/>
      <c r="L174" s="39">
        <v>8</v>
      </c>
      <c r="M174" s="39">
        <v>2</v>
      </c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2"/>
        <v>10</v>
      </c>
    </row>
    <row r="175" spans="1:40" ht="18.600000000000001" customHeight="1" x14ac:dyDescent="0.15">
      <c r="A175" s="44" t="str">
        <f t="shared" si="21"/>
        <v>M</v>
      </c>
      <c r="B175" s="45" t="str">
        <f t="shared" si="21"/>
        <v>埋込型</v>
      </c>
      <c r="C175" s="46" t="str">
        <f t="shared" si="21"/>
        <v>FHF32W×1</v>
      </c>
      <c r="D175" s="47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2"/>
        <v>0</v>
      </c>
    </row>
    <row r="176" spans="1:40" ht="18.600000000000001" customHeight="1" x14ac:dyDescent="0.15">
      <c r="A176" s="44" t="str">
        <f t="shared" si="21"/>
        <v>N</v>
      </c>
      <c r="B176" s="45" t="str">
        <f t="shared" si="21"/>
        <v>黒板灯・直付型</v>
      </c>
      <c r="C176" s="46" t="str">
        <f t="shared" si="21"/>
        <v>FHF32W×1</v>
      </c>
      <c r="D176" s="47"/>
      <c r="E176" s="38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2"/>
        <v>0</v>
      </c>
    </row>
    <row r="177" spans="1:40" ht="18.600000000000001" customHeight="1" x14ac:dyDescent="0.15">
      <c r="A177" s="44" t="str">
        <f t="shared" si="21"/>
        <v>O</v>
      </c>
      <c r="B177" s="45" t="str">
        <f t="shared" si="21"/>
        <v>殺菌灯・ﾊﾟｲﾌﾟ吊・防水</v>
      </c>
      <c r="C177" s="46" t="str">
        <f t="shared" si="21"/>
        <v>GL6W×1</v>
      </c>
      <c r="D177" s="47"/>
      <c r="E177" s="38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50">
        <f t="shared" si="22"/>
        <v>0</v>
      </c>
    </row>
    <row r="178" spans="1:40" ht="18.600000000000001" customHeight="1" x14ac:dyDescent="0.15">
      <c r="A178" s="44" t="str">
        <f t="shared" si="21"/>
        <v>P</v>
      </c>
      <c r="B178" s="45" t="str">
        <f t="shared" si="21"/>
        <v>直付型</v>
      </c>
      <c r="C178" s="46" t="str">
        <f t="shared" si="21"/>
        <v>IL60W×1</v>
      </c>
      <c r="D178" s="4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>
        <v>2</v>
      </c>
      <c r="T178" s="39"/>
      <c r="U178" s="39"/>
      <c r="V178" s="39"/>
      <c r="W178" s="39"/>
      <c r="X178" s="39">
        <v>1</v>
      </c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50">
        <f t="shared" si="22"/>
        <v>3</v>
      </c>
    </row>
    <row r="179" spans="1:40" ht="18.600000000000001" customHeight="1" x14ac:dyDescent="0.15">
      <c r="A179" s="44" t="str">
        <f t="shared" ref="A179:C188" si="23">A148</f>
        <v>Q</v>
      </c>
      <c r="B179" s="45" t="str">
        <f t="shared" si="23"/>
        <v>ﾀﾞｳﾝﾗｲﾄ・埋込型</v>
      </c>
      <c r="C179" s="46" t="str">
        <f t="shared" si="23"/>
        <v>FHT24W×1</v>
      </c>
      <c r="D179" s="53"/>
      <c r="E179" s="38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2"/>
        <v>0</v>
      </c>
    </row>
    <row r="180" spans="1:40" ht="18.600000000000001" customHeight="1" x14ac:dyDescent="0.15">
      <c r="A180" s="44" t="str">
        <f t="shared" si="23"/>
        <v>R</v>
      </c>
      <c r="B180" s="45" t="str">
        <f t="shared" si="23"/>
        <v>ﾀﾞｳﾝﾗｲﾄ・埋込型</v>
      </c>
      <c r="C180" s="46" t="str">
        <f t="shared" si="23"/>
        <v>FHT16W×1</v>
      </c>
      <c r="D180" s="53"/>
      <c r="E180" s="38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50">
        <f t="shared" si="22"/>
        <v>0</v>
      </c>
    </row>
    <row r="181" spans="1:40" ht="18.600000000000001" customHeight="1" x14ac:dyDescent="0.15">
      <c r="A181" s="44" t="str">
        <f t="shared" si="23"/>
        <v>S</v>
      </c>
      <c r="B181" s="45" t="str">
        <f t="shared" si="23"/>
        <v>外灯・防水型</v>
      </c>
      <c r="C181" s="46" t="str">
        <f t="shared" si="23"/>
        <v>NH180W×1</v>
      </c>
      <c r="D181" s="58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2"/>
        <v>0</v>
      </c>
    </row>
    <row r="182" spans="1:40" ht="18.600000000000001" customHeight="1" x14ac:dyDescent="0.15">
      <c r="A182" s="44" t="str">
        <f t="shared" si="23"/>
        <v>T</v>
      </c>
      <c r="B182" s="45" t="str">
        <f t="shared" si="23"/>
        <v>赤色灯・直付</v>
      </c>
      <c r="C182" s="46" t="str">
        <f t="shared" si="23"/>
        <v>IL5W×1</v>
      </c>
      <c r="D182" s="47"/>
      <c r="E182" s="38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50">
        <f t="shared" si="22"/>
        <v>0</v>
      </c>
    </row>
    <row r="183" spans="1:40" ht="18.600000000000001" customHeight="1" x14ac:dyDescent="0.15">
      <c r="A183" s="44" t="str">
        <f t="shared" si="23"/>
        <v>U</v>
      </c>
      <c r="B183" s="45" t="str">
        <f t="shared" si="23"/>
        <v>高天井・直付</v>
      </c>
      <c r="C183" s="46" t="str">
        <f t="shared" si="23"/>
        <v>MF400W×1</v>
      </c>
      <c r="D183" s="58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>
        <v>24</v>
      </c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50">
        <f t="shared" si="22"/>
        <v>24</v>
      </c>
    </row>
    <row r="184" spans="1:40" ht="18.600000000000001" customHeight="1" x14ac:dyDescent="0.15">
      <c r="A184" s="44" t="str">
        <f t="shared" si="23"/>
        <v>V</v>
      </c>
      <c r="B184" s="45" t="str">
        <f t="shared" si="23"/>
        <v>スポットライト</v>
      </c>
      <c r="C184" s="46" t="str">
        <f t="shared" si="23"/>
        <v>1000W×1</v>
      </c>
      <c r="D184" s="58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>
        <v>2</v>
      </c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2"/>
        <v>2</v>
      </c>
    </row>
    <row r="185" spans="1:40" ht="18.600000000000001" customHeight="1" x14ac:dyDescent="0.15">
      <c r="A185" s="44" t="str">
        <f t="shared" si="23"/>
        <v>W</v>
      </c>
      <c r="B185" s="45" t="str">
        <f t="shared" si="23"/>
        <v>直付型</v>
      </c>
      <c r="C185" s="46" t="str">
        <f t="shared" si="23"/>
        <v>HID250W×1</v>
      </c>
      <c r="D185" s="58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>
        <v>18</v>
      </c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50">
        <f t="shared" si="22"/>
        <v>18</v>
      </c>
    </row>
    <row r="186" spans="1:40" ht="18.600000000000001" customHeight="1" x14ac:dyDescent="0.15">
      <c r="A186" s="44" t="str">
        <f t="shared" si="23"/>
        <v>X</v>
      </c>
      <c r="B186" s="45" t="str">
        <f t="shared" si="23"/>
        <v>誘導灯・直付・片面</v>
      </c>
      <c r="C186" s="46" t="str">
        <f t="shared" si="23"/>
        <v>C級　バッテリ付</v>
      </c>
      <c r="D186" s="58"/>
      <c r="E186" s="38"/>
      <c r="F186" s="39"/>
      <c r="G186" s="39"/>
      <c r="H186" s="39"/>
      <c r="I186" s="39"/>
      <c r="J186" s="39"/>
      <c r="K186" s="39"/>
      <c r="L186" s="39">
        <v>1</v>
      </c>
      <c r="M186" s="39">
        <v>1</v>
      </c>
      <c r="N186" s="39"/>
      <c r="O186" s="39"/>
      <c r="P186" s="39"/>
      <c r="Q186" s="39">
        <v>4</v>
      </c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 t="shared" si="22"/>
        <v>6</v>
      </c>
    </row>
    <row r="187" spans="1:40" ht="18.600000000000001" customHeight="1" x14ac:dyDescent="0.15">
      <c r="A187" s="44" t="str">
        <f t="shared" si="23"/>
        <v>Y</v>
      </c>
      <c r="B187" s="45" t="str">
        <f t="shared" si="23"/>
        <v>直付</v>
      </c>
      <c r="C187" s="46" t="str">
        <f t="shared" si="23"/>
        <v>FL40W×1</v>
      </c>
      <c r="D187" s="58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>
        <v>2</v>
      </c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50">
        <f t="shared" si="22"/>
        <v>2</v>
      </c>
    </row>
    <row r="188" spans="1:40" ht="18.600000000000001" customHeight="1" x14ac:dyDescent="0.15">
      <c r="A188" s="59" t="str">
        <f t="shared" si="23"/>
        <v>Z</v>
      </c>
      <c r="B188" s="60" t="str">
        <f t="shared" si="23"/>
        <v>直付・防水型</v>
      </c>
      <c r="C188" s="61" t="str">
        <f t="shared" si="23"/>
        <v>FL40W×2</v>
      </c>
      <c r="D188" s="62"/>
      <c r="E188" s="63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>
        <v>4</v>
      </c>
      <c r="W188" s="64"/>
      <c r="X188" s="64"/>
      <c r="Y188" s="64"/>
      <c r="Z188" s="64"/>
      <c r="AA188" s="64"/>
      <c r="AB188" s="64"/>
      <c r="AC188" s="64"/>
      <c r="AD188" s="64"/>
      <c r="AE188" s="64"/>
      <c r="AF188" s="64"/>
      <c r="AG188" s="64"/>
      <c r="AH188" s="64"/>
      <c r="AI188" s="64"/>
      <c r="AJ188" s="64"/>
      <c r="AK188" s="64"/>
      <c r="AL188" s="64"/>
      <c r="AM188" s="64"/>
      <c r="AN188" s="67">
        <f t="shared" si="22"/>
        <v>4</v>
      </c>
    </row>
    <row r="189" spans="1:40" ht="20.100000000000001" customHeight="1" x14ac:dyDescent="0.15">
      <c r="A189" s="89" t="s">
        <v>4</v>
      </c>
      <c r="B189" s="90"/>
      <c r="C189" s="91"/>
      <c r="D189" s="28" t="s">
        <v>5</v>
      </c>
      <c r="E189" s="98"/>
      <c r="F189" s="74"/>
      <c r="G189" s="74"/>
      <c r="H189" s="74"/>
      <c r="I189" s="74"/>
      <c r="J189" s="74"/>
      <c r="K189" s="74"/>
      <c r="L189" s="74"/>
      <c r="M189" s="74"/>
      <c r="N189" s="74"/>
      <c r="O189" s="83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4"/>
      <c r="AI189" s="74"/>
      <c r="AJ189" s="74"/>
      <c r="AK189" s="74"/>
      <c r="AL189" s="74"/>
      <c r="AM189" s="74"/>
      <c r="AN189" s="77" t="s">
        <v>98</v>
      </c>
    </row>
    <row r="190" spans="1:40" ht="18.600000000000001" customHeight="1" x14ac:dyDescent="0.15">
      <c r="A190" s="92"/>
      <c r="B190" s="93"/>
      <c r="C190" s="94"/>
      <c r="D190" s="30" t="s">
        <v>12</v>
      </c>
      <c r="E190" s="99"/>
      <c r="F190" s="75"/>
      <c r="G190" s="75"/>
      <c r="H190" s="75"/>
      <c r="I190" s="75"/>
      <c r="J190" s="75"/>
      <c r="K190" s="75"/>
      <c r="L190" s="75"/>
      <c r="M190" s="75"/>
      <c r="N190" s="75"/>
      <c r="O190" s="84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  <c r="AB190" s="75"/>
      <c r="AC190" s="75"/>
      <c r="AD190" s="75"/>
      <c r="AE190" s="75"/>
      <c r="AF190" s="75"/>
      <c r="AG190" s="75"/>
      <c r="AH190" s="75"/>
      <c r="AI190" s="75"/>
      <c r="AJ190" s="75"/>
      <c r="AK190" s="75"/>
      <c r="AL190" s="75"/>
      <c r="AM190" s="75"/>
      <c r="AN190" s="78"/>
    </row>
    <row r="191" spans="1:40" ht="18.600000000000001" customHeight="1" x14ac:dyDescent="0.15">
      <c r="A191" s="92"/>
      <c r="B191" s="93"/>
      <c r="C191" s="94"/>
      <c r="D191" s="30" t="s">
        <v>13</v>
      </c>
      <c r="E191" s="99"/>
      <c r="F191" s="75"/>
      <c r="G191" s="75"/>
      <c r="H191" s="75"/>
      <c r="I191" s="75"/>
      <c r="J191" s="75"/>
      <c r="K191" s="75"/>
      <c r="L191" s="75"/>
      <c r="M191" s="75"/>
      <c r="N191" s="75"/>
      <c r="O191" s="84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8"/>
    </row>
    <row r="192" spans="1:40" ht="18.600000000000001" customHeight="1" x14ac:dyDescent="0.15">
      <c r="A192" s="95"/>
      <c r="B192" s="96"/>
      <c r="C192" s="97"/>
      <c r="D192" s="32" t="s">
        <v>14</v>
      </c>
      <c r="E192" s="100"/>
      <c r="F192" s="76"/>
      <c r="G192" s="76"/>
      <c r="H192" s="76"/>
      <c r="I192" s="76"/>
      <c r="J192" s="76"/>
      <c r="K192" s="76"/>
      <c r="L192" s="76"/>
      <c r="M192" s="76"/>
      <c r="N192" s="76"/>
      <c r="O192" s="85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6"/>
      <c r="AF192" s="76"/>
      <c r="AG192" s="76"/>
      <c r="AH192" s="76"/>
      <c r="AI192" s="76"/>
      <c r="AJ192" s="76"/>
      <c r="AK192" s="76"/>
      <c r="AL192" s="76"/>
      <c r="AM192" s="76"/>
      <c r="AN192" s="79"/>
    </row>
    <row r="193" spans="1:40" ht="18.600000000000001" customHeight="1" x14ac:dyDescent="0.15">
      <c r="A193" s="80" t="s">
        <v>151</v>
      </c>
      <c r="B193" s="81"/>
      <c r="C193" s="82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43"/>
    </row>
    <row r="194" spans="1:40" ht="18.600000000000001" customHeight="1" x14ac:dyDescent="0.15">
      <c r="A194" s="44" t="str">
        <f t="shared" ref="A194:C209" si="24">A163</f>
        <v>A</v>
      </c>
      <c r="B194" s="45" t="str">
        <f t="shared" si="24"/>
        <v>直付型</v>
      </c>
      <c r="C194" s="46" t="str">
        <f t="shared" si="24"/>
        <v>FHF32W×2</v>
      </c>
      <c r="D194" s="47"/>
      <c r="E194" s="38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ref="AN194:AN218" si="25">SUM(E194:AM194)</f>
        <v>0</v>
      </c>
    </row>
    <row r="195" spans="1:40" ht="18.600000000000001" customHeight="1" x14ac:dyDescent="0.15">
      <c r="A195" s="44" t="str">
        <f t="shared" si="24"/>
        <v>B</v>
      </c>
      <c r="B195" s="45" t="str">
        <f t="shared" si="24"/>
        <v>直付・ﾌﾞﾗｹｯﾄ・防水型</v>
      </c>
      <c r="C195" s="46" t="str">
        <f t="shared" si="24"/>
        <v>FHF32W×1</v>
      </c>
      <c r="D195" s="47"/>
      <c r="E195" s="38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5"/>
        <v>0</v>
      </c>
    </row>
    <row r="196" spans="1:40" ht="18.600000000000001" customHeight="1" x14ac:dyDescent="0.15">
      <c r="A196" s="44" t="str">
        <f t="shared" si="24"/>
        <v>C</v>
      </c>
      <c r="B196" s="45" t="str">
        <f t="shared" si="24"/>
        <v>直付・ﾌﾞﾗｹｯﾄ</v>
      </c>
      <c r="C196" s="46" t="str">
        <f t="shared" si="24"/>
        <v>FL20W×1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25"/>
        <v>0</v>
      </c>
    </row>
    <row r="197" spans="1:40" ht="18.600000000000001" customHeight="1" x14ac:dyDescent="0.15">
      <c r="A197" s="44" t="str">
        <f t="shared" si="24"/>
        <v>D</v>
      </c>
      <c r="B197" s="45" t="str">
        <f t="shared" si="24"/>
        <v>ﾐﾗｰﾗｲﾄ・直付</v>
      </c>
      <c r="C197" s="46" t="str">
        <f t="shared" si="24"/>
        <v>FL20W×1</v>
      </c>
      <c r="D197" s="47"/>
      <c r="E197" s="38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5"/>
        <v>0</v>
      </c>
    </row>
    <row r="198" spans="1:40" ht="18.600000000000001" customHeight="1" x14ac:dyDescent="0.15">
      <c r="A198" s="44" t="str">
        <f t="shared" si="24"/>
        <v>E</v>
      </c>
      <c r="B198" s="45" t="str">
        <f t="shared" si="24"/>
        <v>直付・ﾌﾞﾗｹｯﾄ・防水型</v>
      </c>
      <c r="C198" s="46" t="str">
        <f t="shared" si="24"/>
        <v>FL20W×1</v>
      </c>
      <c r="D198" s="47"/>
      <c r="E198" s="38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50">
        <f t="shared" si="25"/>
        <v>0</v>
      </c>
    </row>
    <row r="199" spans="1:40" ht="18.600000000000001" customHeight="1" x14ac:dyDescent="0.15">
      <c r="A199" s="44" t="str">
        <f t="shared" si="24"/>
        <v>F</v>
      </c>
      <c r="B199" s="45" t="str">
        <f t="shared" si="24"/>
        <v>逆富士型</v>
      </c>
      <c r="C199" s="46" t="str">
        <f t="shared" si="24"/>
        <v>FHF32W×2</v>
      </c>
      <c r="D199" s="47"/>
      <c r="E199" s="38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25"/>
        <v>0</v>
      </c>
    </row>
    <row r="200" spans="1:40" ht="18.600000000000001" customHeight="1" x14ac:dyDescent="0.15">
      <c r="A200" s="44" t="str">
        <f t="shared" si="24"/>
        <v>G</v>
      </c>
      <c r="B200" s="45" t="str">
        <f t="shared" si="24"/>
        <v>逆富士型・防水型</v>
      </c>
      <c r="C200" s="46" t="str">
        <f t="shared" si="24"/>
        <v>FHF32W×2</v>
      </c>
      <c r="D200" s="47"/>
      <c r="E200" s="38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5"/>
        <v>0</v>
      </c>
    </row>
    <row r="201" spans="1:40" ht="18.600000000000001" customHeight="1" x14ac:dyDescent="0.15">
      <c r="A201" s="44" t="str">
        <f t="shared" si="24"/>
        <v>H</v>
      </c>
      <c r="B201" s="45" t="str">
        <f t="shared" si="24"/>
        <v>逆富士型</v>
      </c>
      <c r="C201" s="46" t="str">
        <f t="shared" si="24"/>
        <v>FHF32W×1</v>
      </c>
      <c r="D201" s="47"/>
      <c r="E201" s="38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25"/>
        <v>0</v>
      </c>
    </row>
    <row r="202" spans="1:40" ht="18.600000000000001" customHeight="1" x14ac:dyDescent="0.15">
      <c r="A202" s="44" t="str">
        <f t="shared" si="24"/>
        <v>I</v>
      </c>
      <c r="B202" s="45" t="str">
        <f t="shared" si="24"/>
        <v>逆富士型</v>
      </c>
      <c r="C202" s="46" t="str">
        <f t="shared" si="24"/>
        <v>FHF16W×2</v>
      </c>
      <c r="D202" s="47"/>
      <c r="E202" s="38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25"/>
        <v>0</v>
      </c>
    </row>
    <row r="203" spans="1:40" ht="18.600000000000001" customHeight="1" x14ac:dyDescent="0.15">
      <c r="A203" s="44" t="str">
        <f t="shared" si="24"/>
        <v>J</v>
      </c>
      <c r="B203" s="45" t="str">
        <f t="shared" si="24"/>
        <v>逆富士型・防水型</v>
      </c>
      <c r="C203" s="46" t="str">
        <f t="shared" si="24"/>
        <v>FHF16W×2</v>
      </c>
      <c r="D203" s="47"/>
      <c r="E203" s="38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25"/>
        <v>0</v>
      </c>
    </row>
    <row r="204" spans="1:40" ht="18.600000000000001" customHeight="1" x14ac:dyDescent="0.15">
      <c r="A204" s="44" t="str">
        <f t="shared" si="24"/>
        <v>K</v>
      </c>
      <c r="B204" s="45" t="str">
        <f t="shared" si="24"/>
        <v>逆富士型</v>
      </c>
      <c r="C204" s="46" t="str">
        <f t="shared" si="24"/>
        <v>FHF16W×1</v>
      </c>
      <c r="D204" s="47"/>
      <c r="E204" s="38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5"/>
        <v>0</v>
      </c>
    </row>
    <row r="205" spans="1:40" ht="18.600000000000001" customHeight="1" x14ac:dyDescent="0.15">
      <c r="A205" s="44" t="str">
        <f t="shared" si="24"/>
        <v>L</v>
      </c>
      <c r="B205" s="45" t="str">
        <f t="shared" si="24"/>
        <v>埋込型</v>
      </c>
      <c r="C205" s="46" t="str">
        <f t="shared" si="24"/>
        <v>FHF32W×2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25"/>
        <v>0</v>
      </c>
    </row>
    <row r="206" spans="1:40" ht="18.600000000000001" customHeight="1" x14ac:dyDescent="0.15">
      <c r="A206" s="44" t="str">
        <f t="shared" si="24"/>
        <v>M</v>
      </c>
      <c r="B206" s="45" t="str">
        <f t="shared" si="24"/>
        <v>埋込型</v>
      </c>
      <c r="C206" s="46" t="str">
        <f t="shared" si="24"/>
        <v>FHF32W×1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50">
        <f t="shared" si="25"/>
        <v>0</v>
      </c>
    </row>
    <row r="207" spans="1:40" ht="18.600000000000001" customHeight="1" x14ac:dyDescent="0.15">
      <c r="A207" s="44" t="str">
        <f t="shared" si="24"/>
        <v>N</v>
      </c>
      <c r="B207" s="45" t="str">
        <f t="shared" si="24"/>
        <v>黒板灯・直付型</v>
      </c>
      <c r="C207" s="46" t="str">
        <f t="shared" si="24"/>
        <v>FHF32W×1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25"/>
        <v>0</v>
      </c>
    </row>
    <row r="208" spans="1:40" ht="18.600000000000001" customHeight="1" x14ac:dyDescent="0.15">
      <c r="A208" s="44" t="str">
        <f t="shared" si="24"/>
        <v>O</v>
      </c>
      <c r="B208" s="45" t="str">
        <f t="shared" si="24"/>
        <v>殺菌灯・ﾊﾟｲﾌﾟ吊・防水</v>
      </c>
      <c r="C208" s="46" t="str">
        <f t="shared" si="24"/>
        <v>GL6W×1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50">
        <f t="shared" si="25"/>
        <v>0</v>
      </c>
    </row>
    <row r="209" spans="1:40" ht="18.600000000000001" customHeight="1" x14ac:dyDescent="0.15">
      <c r="A209" s="44" t="str">
        <f t="shared" si="24"/>
        <v>P</v>
      </c>
      <c r="B209" s="45" t="str">
        <f t="shared" si="24"/>
        <v>直付型</v>
      </c>
      <c r="C209" s="46" t="str">
        <f t="shared" si="24"/>
        <v>IL60W×1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5"/>
        <v>0</v>
      </c>
    </row>
    <row r="210" spans="1:40" ht="18.600000000000001" customHeight="1" x14ac:dyDescent="0.15">
      <c r="A210" s="44" t="str">
        <f t="shared" ref="A210:C219" si="26">A179</f>
        <v>Q</v>
      </c>
      <c r="B210" s="45" t="str">
        <f t="shared" si="26"/>
        <v>ﾀﾞｳﾝﾗｲﾄ・埋込型</v>
      </c>
      <c r="C210" s="46" t="str">
        <f t="shared" si="26"/>
        <v>FHT24W×1</v>
      </c>
      <c r="D210" s="53"/>
      <c r="E210" s="38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5"/>
        <v>0</v>
      </c>
    </row>
    <row r="211" spans="1:40" ht="18.600000000000001" customHeight="1" x14ac:dyDescent="0.15">
      <c r="A211" s="44" t="str">
        <f t="shared" si="26"/>
        <v>R</v>
      </c>
      <c r="B211" s="45" t="str">
        <f t="shared" si="26"/>
        <v>ﾀﾞｳﾝﾗｲﾄ・埋込型</v>
      </c>
      <c r="C211" s="46" t="str">
        <f t="shared" si="26"/>
        <v>FHT16W×1</v>
      </c>
      <c r="D211" s="53"/>
      <c r="E211" s="38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>SUM(E211:AM211)</f>
        <v>0</v>
      </c>
    </row>
    <row r="212" spans="1:40" ht="18.600000000000001" customHeight="1" x14ac:dyDescent="0.15">
      <c r="A212" s="44" t="str">
        <f t="shared" si="26"/>
        <v>S</v>
      </c>
      <c r="B212" s="45" t="str">
        <f t="shared" si="26"/>
        <v>外灯・防水型</v>
      </c>
      <c r="C212" s="46" t="str">
        <f t="shared" si="26"/>
        <v>NH180W×1</v>
      </c>
      <c r="D212" s="58"/>
      <c r="E212" s="38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5"/>
        <v>0</v>
      </c>
    </row>
    <row r="213" spans="1:40" ht="18.600000000000001" customHeight="1" x14ac:dyDescent="0.15">
      <c r="A213" s="44" t="str">
        <f t="shared" si="26"/>
        <v>T</v>
      </c>
      <c r="B213" s="45" t="str">
        <f t="shared" si="26"/>
        <v>赤色灯・直付</v>
      </c>
      <c r="C213" s="46" t="str">
        <f t="shared" si="26"/>
        <v>IL5W×1</v>
      </c>
      <c r="D213" s="47"/>
      <c r="E213" s="38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5"/>
        <v>0</v>
      </c>
    </row>
    <row r="214" spans="1:40" ht="18.600000000000001" customHeight="1" x14ac:dyDescent="0.15">
      <c r="A214" s="44" t="str">
        <f t="shared" si="26"/>
        <v>U</v>
      </c>
      <c r="B214" s="45" t="str">
        <f t="shared" si="26"/>
        <v>高天井・直付</v>
      </c>
      <c r="C214" s="46" t="str">
        <f t="shared" si="26"/>
        <v>MF400W×1</v>
      </c>
      <c r="D214" s="58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25"/>
        <v>0</v>
      </c>
    </row>
    <row r="215" spans="1:40" ht="18.600000000000001" customHeight="1" x14ac:dyDescent="0.15">
      <c r="A215" s="44" t="str">
        <f t="shared" si="26"/>
        <v>V</v>
      </c>
      <c r="B215" s="45" t="str">
        <f t="shared" si="26"/>
        <v>スポットライト</v>
      </c>
      <c r="C215" s="46" t="str">
        <f t="shared" si="26"/>
        <v>1000W×1</v>
      </c>
      <c r="D215" s="58"/>
      <c r="E215" s="38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5"/>
        <v>0</v>
      </c>
    </row>
    <row r="216" spans="1:40" ht="18.600000000000001" customHeight="1" x14ac:dyDescent="0.15">
      <c r="A216" s="44" t="str">
        <f t="shared" si="26"/>
        <v>W</v>
      </c>
      <c r="B216" s="45" t="str">
        <f t="shared" si="26"/>
        <v>直付型</v>
      </c>
      <c r="C216" s="46" t="str">
        <f t="shared" si="26"/>
        <v>HID250W×1</v>
      </c>
      <c r="D216" s="58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5"/>
        <v>0</v>
      </c>
    </row>
    <row r="217" spans="1:40" ht="18.600000000000001" customHeight="1" x14ac:dyDescent="0.15">
      <c r="A217" s="44" t="str">
        <f t="shared" si="26"/>
        <v>X</v>
      </c>
      <c r="B217" s="45" t="str">
        <f t="shared" si="26"/>
        <v>誘導灯・直付・片面</v>
      </c>
      <c r="C217" s="46" t="str">
        <f t="shared" si="26"/>
        <v>C級　バッテリ付</v>
      </c>
      <c r="D217" s="58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5"/>
        <v>0</v>
      </c>
    </row>
    <row r="218" spans="1:40" ht="18.600000000000001" customHeight="1" x14ac:dyDescent="0.15">
      <c r="A218" s="44" t="str">
        <f t="shared" si="26"/>
        <v>Y</v>
      </c>
      <c r="B218" s="45" t="str">
        <f t="shared" si="26"/>
        <v>直付</v>
      </c>
      <c r="C218" s="46" t="str">
        <f t="shared" si="26"/>
        <v>FL40W×1</v>
      </c>
      <c r="D218" s="58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25"/>
        <v>0</v>
      </c>
    </row>
    <row r="219" spans="1:40" ht="18.600000000000001" customHeight="1" x14ac:dyDescent="0.15">
      <c r="A219" s="59" t="str">
        <f t="shared" si="26"/>
        <v>Z</v>
      </c>
      <c r="B219" s="60" t="str">
        <f t="shared" si="26"/>
        <v>直付・防水型</v>
      </c>
      <c r="C219" s="61" t="str">
        <f t="shared" si="26"/>
        <v>FL40W×2</v>
      </c>
      <c r="D219" s="62"/>
      <c r="E219" s="63"/>
      <c r="F219" s="64"/>
      <c r="G219" s="64"/>
      <c r="H219" s="64"/>
      <c r="I219" s="64"/>
      <c r="J219" s="64"/>
      <c r="K219" s="64"/>
      <c r="L219" s="64"/>
      <c r="M219" s="64"/>
      <c r="N219" s="64"/>
      <c r="O219" s="64"/>
      <c r="P219" s="64"/>
      <c r="Q219" s="64"/>
      <c r="R219" s="64"/>
      <c r="S219" s="64"/>
      <c r="T219" s="64"/>
      <c r="U219" s="64"/>
      <c r="V219" s="64"/>
      <c r="W219" s="64"/>
      <c r="X219" s="64"/>
      <c r="Y219" s="64"/>
      <c r="Z219" s="64"/>
      <c r="AA219" s="64"/>
      <c r="AB219" s="64"/>
      <c r="AC219" s="64"/>
      <c r="AD219" s="64"/>
      <c r="AE219" s="64"/>
      <c r="AF219" s="64"/>
      <c r="AG219" s="64"/>
      <c r="AH219" s="64"/>
      <c r="AI219" s="64"/>
      <c r="AJ219" s="64"/>
      <c r="AK219" s="64"/>
      <c r="AL219" s="64"/>
      <c r="AM219" s="64"/>
      <c r="AN219" s="67">
        <f>SUM(E219:AM219)</f>
        <v>0</v>
      </c>
    </row>
    <row r="221" spans="1:40" s="68" customFormat="1" ht="15" customHeight="1" x14ac:dyDescent="0.15">
      <c r="C221" s="70"/>
      <c r="E221" s="71">
        <f t="shared" ref="E221:AM221" si="27">SUM(E38:E219)</f>
        <v>18</v>
      </c>
      <c r="F221" s="71">
        <f t="shared" si="27"/>
        <v>38</v>
      </c>
      <c r="G221" s="71">
        <f t="shared" si="27"/>
        <v>80</v>
      </c>
      <c r="H221" s="71">
        <f t="shared" si="27"/>
        <v>44</v>
      </c>
      <c r="I221" s="71">
        <f t="shared" si="27"/>
        <v>39</v>
      </c>
      <c r="J221" s="71">
        <f t="shared" si="27"/>
        <v>35</v>
      </c>
      <c r="K221" s="71">
        <f t="shared" si="27"/>
        <v>19</v>
      </c>
      <c r="L221" s="71">
        <f t="shared" si="27"/>
        <v>42</v>
      </c>
      <c r="M221" s="71">
        <f t="shared" si="27"/>
        <v>26</v>
      </c>
      <c r="N221" s="71">
        <f t="shared" si="27"/>
        <v>19</v>
      </c>
      <c r="O221" s="71">
        <f t="shared" si="27"/>
        <v>19</v>
      </c>
      <c r="P221" s="71">
        <f t="shared" si="27"/>
        <v>12</v>
      </c>
      <c r="Q221" s="71">
        <f t="shared" si="27"/>
        <v>62</v>
      </c>
      <c r="R221" s="71">
        <f t="shared" si="27"/>
        <v>63</v>
      </c>
      <c r="S221" s="71">
        <f t="shared" si="27"/>
        <v>61</v>
      </c>
      <c r="T221" s="71">
        <f t="shared" si="27"/>
        <v>24</v>
      </c>
      <c r="U221" s="71">
        <f t="shared" si="27"/>
        <v>81</v>
      </c>
      <c r="V221" s="71">
        <f t="shared" si="27"/>
        <v>36</v>
      </c>
      <c r="W221" s="71">
        <f t="shared" si="27"/>
        <v>14</v>
      </c>
      <c r="X221" s="71">
        <f t="shared" si="27"/>
        <v>9</v>
      </c>
      <c r="Y221" s="71">
        <f t="shared" si="27"/>
        <v>14</v>
      </c>
      <c r="Z221" s="71">
        <f t="shared" si="27"/>
        <v>4</v>
      </c>
      <c r="AA221" s="71">
        <f t="shared" si="27"/>
        <v>9</v>
      </c>
      <c r="AB221" s="71">
        <f t="shared" si="27"/>
        <v>7</v>
      </c>
      <c r="AC221" s="71">
        <f t="shared" si="27"/>
        <v>4</v>
      </c>
      <c r="AD221" s="71">
        <f t="shared" si="27"/>
        <v>3</v>
      </c>
      <c r="AE221" s="71">
        <f t="shared" si="27"/>
        <v>31</v>
      </c>
      <c r="AF221" s="71">
        <f t="shared" si="27"/>
        <v>12</v>
      </c>
      <c r="AG221" s="71">
        <f t="shared" si="27"/>
        <v>13</v>
      </c>
      <c r="AH221" s="71">
        <f t="shared" si="27"/>
        <v>3</v>
      </c>
      <c r="AI221" s="71">
        <f t="shared" si="27"/>
        <v>25</v>
      </c>
      <c r="AJ221" s="71">
        <f t="shared" si="27"/>
        <v>8</v>
      </c>
      <c r="AK221" s="71">
        <f t="shared" si="27"/>
        <v>1</v>
      </c>
      <c r="AL221" s="71">
        <f t="shared" si="27"/>
        <v>19</v>
      </c>
      <c r="AM221" s="71">
        <f t="shared" si="27"/>
        <v>3</v>
      </c>
      <c r="AN221" s="72">
        <f>SUM(E221:AM221)</f>
        <v>897</v>
      </c>
    </row>
  </sheetData>
  <mergeCells count="263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38:C38"/>
    <mergeCell ref="A65:C68"/>
    <mergeCell ref="E65:E68"/>
    <mergeCell ref="F65:F68"/>
    <mergeCell ref="G65:G68"/>
    <mergeCell ref="H65:H68"/>
    <mergeCell ref="I65:I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J65:J68"/>
    <mergeCell ref="K65:K68"/>
    <mergeCell ref="L65:L68"/>
    <mergeCell ref="M65:M68"/>
    <mergeCell ref="N65:N68"/>
    <mergeCell ref="O65:O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X65:X68"/>
    <mergeCell ref="Y65:Y68"/>
    <mergeCell ref="Z65:Z68"/>
    <mergeCell ref="AA65:AA68"/>
    <mergeCell ref="P65:P68"/>
    <mergeCell ref="Q65:Q68"/>
    <mergeCell ref="R65:R68"/>
    <mergeCell ref="S65:S68"/>
    <mergeCell ref="T65:T68"/>
    <mergeCell ref="U65:U68"/>
    <mergeCell ref="AN65:AN68"/>
    <mergeCell ref="A69:C69"/>
    <mergeCell ref="A96:C99"/>
    <mergeCell ref="E96:E99"/>
    <mergeCell ref="F96:F99"/>
    <mergeCell ref="G96:G99"/>
    <mergeCell ref="H96:H99"/>
    <mergeCell ref="I96:I99"/>
    <mergeCell ref="J96:J99"/>
    <mergeCell ref="K96:K99"/>
    <mergeCell ref="AH65:AH68"/>
    <mergeCell ref="AI65:AI68"/>
    <mergeCell ref="AJ65:AJ68"/>
    <mergeCell ref="AK65:AK68"/>
    <mergeCell ref="AL65:AL68"/>
    <mergeCell ref="AM65:AM68"/>
    <mergeCell ref="AB65:AB68"/>
    <mergeCell ref="AC65:AC68"/>
    <mergeCell ref="AD65:AD68"/>
    <mergeCell ref="AE65:AE68"/>
    <mergeCell ref="AF65:AF68"/>
    <mergeCell ref="AG65:AG68"/>
    <mergeCell ref="V65:V68"/>
    <mergeCell ref="W65:W68"/>
    <mergeCell ref="AN96:AN99"/>
    <mergeCell ref="A100:C100"/>
    <mergeCell ref="A127:C130"/>
    <mergeCell ref="E127:E130"/>
    <mergeCell ref="F127:F130"/>
    <mergeCell ref="G127:G130"/>
    <mergeCell ref="H127:H130"/>
    <mergeCell ref="AD96:AD99"/>
    <mergeCell ref="AE96:AE99"/>
    <mergeCell ref="AF96:AF99"/>
    <mergeCell ref="AG96:AG99"/>
    <mergeCell ref="AH96:AH99"/>
    <mergeCell ref="AI96:AI99"/>
    <mergeCell ref="X96:X99"/>
    <mergeCell ref="Y96:Y99"/>
    <mergeCell ref="Z96:Z99"/>
    <mergeCell ref="AA96:AA99"/>
    <mergeCell ref="AB96:AB99"/>
    <mergeCell ref="AC96:AC99"/>
    <mergeCell ref="R96:R99"/>
    <mergeCell ref="S96:S99"/>
    <mergeCell ref="T96:T99"/>
    <mergeCell ref="U96:U99"/>
    <mergeCell ref="V96:V99"/>
    <mergeCell ref="I127:I130"/>
    <mergeCell ref="J127:J130"/>
    <mergeCell ref="K127:K130"/>
    <mergeCell ref="L127:L130"/>
    <mergeCell ref="M127:M130"/>
    <mergeCell ref="N127:N130"/>
    <mergeCell ref="AJ96:AJ99"/>
    <mergeCell ref="AK96:AK99"/>
    <mergeCell ref="AM96:AM99"/>
    <mergeCell ref="W96:W99"/>
    <mergeCell ref="L96:L99"/>
    <mergeCell ref="M96:M99"/>
    <mergeCell ref="N96:N99"/>
    <mergeCell ref="O96:O99"/>
    <mergeCell ref="P96:P99"/>
    <mergeCell ref="Q96:Q99"/>
    <mergeCell ref="AF127:AF130"/>
    <mergeCell ref="U127:U130"/>
    <mergeCell ref="V127:V130"/>
    <mergeCell ref="W127:W130"/>
    <mergeCell ref="X127:X130"/>
    <mergeCell ref="Y127:Y130"/>
    <mergeCell ref="Z127:Z130"/>
    <mergeCell ref="O127:O130"/>
    <mergeCell ref="P127:P130"/>
    <mergeCell ref="Q127:Q130"/>
    <mergeCell ref="R127:R130"/>
    <mergeCell ref="S127:S130"/>
    <mergeCell ref="T127:T130"/>
    <mergeCell ref="N158:N161"/>
    <mergeCell ref="O158:O161"/>
    <mergeCell ref="P158:P161"/>
    <mergeCell ref="AM127:AM130"/>
    <mergeCell ref="AN127:AN130"/>
    <mergeCell ref="A131:C131"/>
    <mergeCell ref="A158:C161"/>
    <mergeCell ref="E158:E161"/>
    <mergeCell ref="F158:F161"/>
    <mergeCell ref="G158:G161"/>
    <mergeCell ref="H158:H161"/>
    <mergeCell ref="I158:I161"/>
    <mergeCell ref="J158:J161"/>
    <mergeCell ref="AG127:AG130"/>
    <mergeCell ref="AH127:AH130"/>
    <mergeCell ref="AI127:AI130"/>
    <mergeCell ref="AJ127:AJ130"/>
    <mergeCell ref="AK127:AK130"/>
    <mergeCell ref="AL127:AL130"/>
    <mergeCell ref="AA127:AA130"/>
    <mergeCell ref="AB127:AB130"/>
    <mergeCell ref="AC127:AC130"/>
    <mergeCell ref="AD127:AD130"/>
    <mergeCell ref="AE127:AE130"/>
    <mergeCell ref="AL158:AL161"/>
    <mergeCell ref="AM158:AM161"/>
    <mergeCell ref="AN158:AN161"/>
    <mergeCell ref="AC158:AC161"/>
    <mergeCell ref="AD158:AD161"/>
    <mergeCell ref="AE158:AE161"/>
    <mergeCell ref="AF158:AF161"/>
    <mergeCell ref="AG158:AG161"/>
    <mergeCell ref="AH158:AH161"/>
    <mergeCell ref="A162:C162"/>
    <mergeCell ref="A189:C192"/>
    <mergeCell ref="E189:E192"/>
    <mergeCell ref="F189:F192"/>
    <mergeCell ref="G189:G192"/>
    <mergeCell ref="H189:H192"/>
    <mergeCell ref="AI158:AI161"/>
    <mergeCell ref="AJ158:AJ161"/>
    <mergeCell ref="AK158:AK161"/>
    <mergeCell ref="W158:W161"/>
    <mergeCell ref="X158:X161"/>
    <mergeCell ref="Y158:Y161"/>
    <mergeCell ref="Z158:Z161"/>
    <mergeCell ref="AA158:AA161"/>
    <mergeCell ref="AB158:AB161"/>
    <mergeCell ref="Q158:Q161"/>
    <mergeCell ref="R158:R161"/>
    <mergeCell ref="S158:S161"/>
    <mergeCell ref="T158:T161"/>
    <mergeCell ref="U158:U161"/>
    <mergeCell ref="V158:V161"/>
    <mergeCell ref="K158:K161"/>
    <mergeCell ref="L158:L161"/>
    <mergeCell ref="M158:M161"/>
    <mergeCell ref="R189:R192"/>
    <mergeCell ref="S189:S192"/>
    <mergeCell ref="T189:T192"/>
    <mergeCell ref="I189:I192"/>
    <mergeCell ref="J189:J192"/>
    <mergeCell ref="K189:K192"/>
    <mergeCell ref="L189:L192"/>
    <mergeCell ref="M189:M192"/>
    <mergeCell ref="N189:N192"/>
    <mergeCell ref="AM189:AM192"/>
    <mergeCell ref="AN189:AN192"/>
    <mergeCell ref="A193:C193"/>
    <mergeCell ref="AG189:AG192"/>
    <mergeCell ref="AH189:AH192"/>
    <mergeCell ref="AI189:AI192"/>
    <mergeCell ref="AJ189:AJ192"/>
    <mergeCell ref="AK189:AK192"/>
    <mergeCell ref="AL189:AL192"/>
    <mergeCell ref="AA189:AA192"/>
    <mergeCell ref="AB189:AB192"/>
    <mergeCell ref="AC189:AC192"/>
    <mergeCell ref="AD189:AD192"/>
    <mergeCell ref="AE189:AE192"/>
    <mergeCell ref="AF189:AF192"/>
    <mergeCell ref="U189:U192"/>
    <mergeCell ref="V189:V192"/>
    <mergeCell ref="W189:W192"/>
    <mergeCell ref="X189:X192"/>
    <mergeCell ref="Y189:Y192"/>
    <mergeCell ref="Z189:Z192"/>
    <mergeCell ref="O189:O192"/>
    <mergeCell ref="P189:P192"/>
    <mergeCell ref="Q189:Q192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6" manualBreakCount="6">
    <brk id="33" max="39" man="1"/>
    <brk id="64" max="39" man="1"/>
    <brk id="95" max="38" man="1"/>
    <brk id="126" max="38" man="1"/>
    <brk id="157" max="38" man="1"/>
    <brk id="188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2025-02-21T05:52:27Z</dcterms:created>
  <dcterms:modified xsi:type="dcterms:W3CDTF">2025-02-21T06:19:22Z</dcterms:modified>
</cp:coreProperties>
</file>